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90" tabRatio="436" activeTab="0"/>
  </bookViews>
  <sheets>
    <sheet name="FORMULACIÓN" sheetId="1" r:id="rId1"/>
    <sheet name="EVALUACIÓN" sheetId="2" r:id="rId2"/>
    <sheet name="ANALISIS_RESULTADOS" sheetId="3" r:id="rId3"/>
  </sheets>
  <definedNames>
    <definedName name="_xlnm.Print_Area" localSheetId="0">'FORMULACIÓN'!$B$2:$M$30</definedName>
  </definedNames>
  <calcPr fullCalcOnLoad="1"/>
</workbook>
</file>

<file path=xl/sharedStrings.xml><?xml version="1.0" encoding="utf-8"?>
<sst xmlns="http://schemas.openxmlformats.org/spreadsheetml/2006/main" count="104" uniqueCount="94">
  <si>
    <t>UNIVERSIDAD PEDAGÓGICA Y TECNOLÓGICA DE COLOMBIA</t>
  </si>
  <si>
    <t>FACTOR:</t>
  </si>
  <si>
    <t>RECURSOS</t>
  </si>
  <si>
    <t>OBJETIVO</t>
  </si>
  <si>
    <t>DESCRIPCIÓN DEBILIDAD:</t>
  </si>
  <si>
    <t>METAS</t>
  </si>
  <si>
    <t>INDICADORES</t>
  </si>
  <si>
    <t>Recursos:</t>
  </si>
  <si>
    <t>R.F.</t>
  </si>
  <si>
    <t>R.Fin.</t>
  </si>
  <si>
    <t>R.Tec.</t>
  </si>
  <si>
    <t>CARACTERÍSTICA:</t>
  </si>
  <si>
    <t xml:space="preserve">PROGRAMA: </t>
  </si>
  <si>
    <t>Recursos Financieros</t>
  </si>
  <si>
    <t>Recursos Físicos</t>
  </si>
  <si>
    <t>Recursos Tecnológicos (Máquinas, Equípos, Informáticos)</t>
  </si>
  <si>
    <t>ALTO GRADO</t>
  </si>
  <si>
    <t>ACEPTABLE</t>
  </si>
  <si>
    <t>DEFICIENTE</t>
  </si>
  <si>
    <t>PONDERACIÓN</t>
  </si>
  <si>
    <t>PLENAMENTE</t>
  </si>
  <si>
    <t>INSATISFACTORIO</t>
  </si>
  <si>
    <t>2.0 - 2.9</t>
  </si>
  <si>
    <t>1.0 - 1.9</t>
  </si>
  <si>
    <t>FECHAS</t>
  </si>
  <si>
    <t>INICIO</t>
  </si>
  <si>
    <t>FINAL</t>
  </si>
  <si>
    <t>FORMULACIÓN PLAN DE MEJORAMIENTO</t>
  </si>
  <si>
    <t>SIPEF</t>
  </si>
  <si>
    <t>Recursos Proyectos de Inversión, Sistema de Información de Planeación</t>
  </si>
  <si>
    <t>VICERRECTORÍA ACADÉMICA</t>
  </si>
  <si>
    <t>FACULTAD:</t>
  </si>
  <si>
    <t>CARTA “ANÁLISIS DE RESULTADOS”</t>
  </si>
  <si>
    <t>CARTA DE ANÁLISIS DE RESULTADOS</t>
  </si>
  <si>
    <t>NIVEL ALTO</t>
  </si>
  <si>
    <t>NIVEL MEDIO</t>
  </si>
  <si>
    <t>NIVEL BAJO</t>
  </si>
  <si>
    <r>
      <t>Fuente:</t>
    </r>
    <r>
      <rPr>
        <sz val="8"/>
        <color indexed="8"/>
        <rFont val="Arial"/>
        <family val="2"/>
      </rPr>
      <t xml:space="preserve"> Metodología Autoevaluación y Acreditación Institucional, </t>
    </r>
    <r>
      <rPr>
        <b/>
        <sz val="8"/>
        <color indexed="8"/>
        <rFont val="Arial"/>
        <family val="2"/>
      </rPr>
      <t>Uptc 2013</t>
    </r>
  </si>
  <si>
    <t>MEDIOS DE VERIFCACIÓN</t>
  </si>
  <si>
    <t>FECHA DE ELABORACIÓN:</t>
  </si>
  <si>
    <t xml:space="preserve">PESO DE LA ACTIVIDAD </t>
  </si>
  <si>
    <t>ACTIVIDADES</t>
  </si>
  <si>
    <t>RESPONSABLE</t>
  </si>
  <si>
    <t>CARGO</t>
  </si>
  <si>
    <t>EVALUACIÓN AL PLAN DE MEJORAMIENTO</t>
  </si>
  <si>
    <t>EVALUACIÓN PLAN DE MEJORAMIENTO</t>
  </si>
  <si>
    <t>DEBILIDAD</t>
  </si>
  <si>
    <t>ACTIVIDAD</t>
  </si>
  <si>
    <t>PESO DE LA ACTIVIADA</t>
  </si>
  <si>
    <t>% AVANCE</t>
  </si>
  <si>
    <t>MONITOREO</t>
  </si>
  <si>
    <t>EVALUACIÓN DEL CUMPLIMIENTO</t>
  </si>
  <si>
    <t xml:space="preserve">                 MINIMO =</t>
  </si>
  <si>
    <t>EVALUACIÓN DEL PLAN</t>
  </si>
  <si>
    <t xml:space="preserve">                 PROMEDIO =</t>
  </si>
  <si>
    <t xml:space="preserve">                 MAXIMO =</t>
  </si>
  <si>
    <t>GRADO DE CUMPLIMIENTO</t>
  </si>
  <si>
    <t>%</t>
  </si>
  <si>
    <t>n</t>
  </si>
  <si>
    <t>PLENO</t>
  </si>
  <si>
    <t>MUY ALTO</t>
  </si>
  <si>
    <t>80-99%</t>
  </si>
  <si>
    <t>ALTO</t>
  </si>
  <si>
    <t>60-79%</t>
  </si>
  <si>
    <t>MEDIO</t>
  </si>
  <si>
    <t>40-59%</t>
  </si>
  <si>
    <t>BAJO</t>
  </si>
  <si>
    <t>20-39%</t>
  </si>
  <si>
    <t>MUY BAJO</t>
  </si>
  <si>
    <t>00-19%</t>
  </si>
  <si>
    <t>VALOR</t>
  </si>
  <si>
    <t>META</t>
  </si>
  <si>
    <t>CANTIDAD</t>
  </si>
  <si>
    <t>REALIZADA</t>
  </si>
  <si>
    <t>4.8 - 5.0</t>
  </si>
  <si>
    <t>NÚMERO DE ACTA:</t>
  </si>
  <si>
    <t xml:space="preserve">NÚMERO DE ACTA: </t>
  </si>
  <si>
    <t>PROCESO FORMACIÓN POSGRADUADA</t>
  </si>
  <si>
    <t>PROCESO FORMACIÓN POSGRADUAD</t>
  </si>
  <si>
    <t>10   -   9</t>
  </si>
  <si>
    <t xml:space="preserve">8   -   7 </t>
  </si>
  <si>
    <t>6   -   5</t>
  </si>
  <si>
    <t xml:space="preserve">              CALIFICACIÓN</t>
  </si>
  <si>
    <t>FORTALEZAS DE PRIMER NIVEL</t>
  </si>
  <si>
    <t>FORTALEZAS DE TERCER NIVEL</t>
  </si>
  <si>
    <t>4.5 - 4.7</t>
  </si>
  <si>
    <t>FORTALEZAS DE SEGUNDO NIVEL</t>
  </si>
  <si>
    <t>3.0 - 4,4</t>
  </si>
  <si>
    <t>DEBILIDADES CRÍTICAS DE SEGUNDO NIVEL</t>
  </si>
  <si>
    <t>DEBILIDADES DE TERCER NIVEL</t>
  </si>
  <si>
    <t>DEBILIDADES CRÍTICAS DE  PRIMER NIVEL</t>
  </si>
  <si>
    <t>CARACTERÍSTICA</t>
  </si>
  <si>
    <t>T.H.</t>
  </si>
  <si>
    <t>Talento Humano.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</si>
</sst>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/mm/yyyy;@"/>
    <numFmt numFmtId="165" formatCode="0.0%"/>
    <numFmt numFmtId="166" formatCode="_(&quot;$&quot;\ * #,##0_);_(&quot;$&quot;\ * \(#,##0\);_(&quot;$&quot;\ * &quot;-&quot;_);_(@_)"/>
    <numFmt numFmtId="167" formatCode="_(&quot;$&quot;\ * #,##0.00_);_(&quot;$&quot;\ * \(#,##0.00\);_(&quot;$&quot;\ * &quot;-&quot;??_);_(@_)"/>
    <numFmt numFmtId="168" formatCode="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lgerianBasD"/>
      <family val="5"/>
    </font>
    <font>
      <b/>
      <sz val="14"/>
      <name val="Verdana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name val="Tw Cen MT Condensed Extra Bold"/>
      <family val="2"/>
    </font>
    <font>
      <b/>
      <sz val="16"/>
      <name val="Baskerville Old Face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Unicode MS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5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b/>
      <sz val="11"/>
      <color indexed="8"/>
      <name val="Arial"/>
      <family val="2"/>
    </font>
    <font>
      <b/>
      <sz val="14"/>
      <name val="Aharoni"/>
      <family val="0"/>
    </font>
    <font>
      <b/>
      <sz val="14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2" tint="-0.8999800086021423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rgb="FF99CC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CC7C"/>
        <bgColor indexed="64"/>
      </patternFill>
    </fill>
    <fill>
      <gradientFill degree="90">
        <stop position="0">
          <color rgb="FFECCC7C"/>
        </stop>
        <stop position="1">
          <color rgb="FF967200"/>
        </stop>
      </gradientFill>
    </fill>
    <fill>
      <gradientFill degree="90">
        <stop position="0">
          <color rgb="FFECCC7C"/>
        </stop>
        <stop position="1">
          <color rgb="FF967200"/>
        </stop>
      </gradientFill>
    </fill>
    <fill>
      <gradientFill degree="90">
        <stop position="0">
          <color rgb="FFECCC7C"/>
        </stop>
        <stop position="1">
          <color rgb="FF967200"/>
        </stop>
      </gradientFill>
    </fill>
    <fill>
      <gradientFill degree="90">
        <stop position="0">
          <color rgb="FFECCC7C"/>
        </stop>
        <stop position="1">
          <color rgb="FF967200"/>
        </stop>
      </gradientFill>
    </fill>
    <fill>
      <gradientFill degree="90">
        <stop position="0">
          <color rgb="FFECCC7C"/>
        </stop>
        <stop position="1">
          <color rgb="FF967200"/>
        </stop>
      </gradientFill>
    </fill>
    <fill>
      <gradientFill degree="90">
        <stop position="0">
          <color rgb="FFECCC7C"/>
        </stop>
        <stop position="1">
          <color rgb="FF967200"/>
        </stop>
      </gradientFill>
    </fill>
    <fill>
      <patternFill patternType="solid">
        <fgColor rgb="FFFFEFBD"/>
        <bgColor indexed="64"/>
      </patternFill>
    </fill>
    <fill>
      <gradientFill degree="90">
        <stop position="0">
          <color rgb="FF967200"/>
        </stop>
        <stop position="1">
          <color rgb="FFECCC7C"/>
        </stop>
      </gradientFill>
    </fill>
    <fill>
      <gradientFill degree="90">
        <stop position="0">
          <color rgb="FF967200"/>
        </stop>
        <stop position="1">
          <color rgb="FFECCC7C"/>
        </stop>
      </gradientFill>
    </fill>
    <fill>
      <gradientFill degree="90">
        <stop position="0">
          <color rgb="FF967200"/>
        </stop>
        <stop position="1">
          <color rgb="FFECCC7C"/>
        </stop>
      </gradientFill>
    </fill>
    <fill>
      <gradientFill degree="90">
        <stop position="0">
          <color rgb="FFECCC7C"/>
        </stop>
        <stop position="1">
          <color rgb="FF967200"/>
        </stop>
      </gradientFill>
    </fill>
    <fill>
      <gradientFill degree="90">
        <stop position="0">
          <color rgb="FFECCC7C"/>
        </stop>
        <stop position="1">
          <color rgb="FF967200"/>
        </stop>
      </gradientFill>
    </fill>
    <fill>
      <gradientFill degree="90">
        <stop position="0">
          <color rgb="FFECCC7C"/>
        </stop>
        <stop position="1">
          <color rgb="FF967200"/>
        </stop>
      </gradientFill>
    </fill>
    <fill>
      <patternFill patternType="solid">
        <fgColor rgb="FFFFDA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0D0D0"/>
        <bgColor indexed="64"/>
      </patternFill>
    </fill>
    <fill>
      <patternFill patternType="solid">
        <fgColor rgb="FFC00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" fillId="0" borderId="0">
      <alignment/>
      <protection/>
    </xf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ont="1" applyBorder="1" applyAlignment="1">
      <alignment horizontal="left" vertical="center"/>
    </xf>
    <xf numFmtId="49" fontId="0" fillId="0" borderId="12" xfId="0" applyNumberFormat="1" applyBorder="1" applyAlignment="1">
      <alignment vertical="center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/>
    </xf>
    <xf numFmtId="49" fontId="0" fillId="0" borderId="16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0" fillId="0" borderId="11" xfId="0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justify" vertical="center" wrapText="1"/>
    </xf>
    <xf numFmtId="0" fontId="9" fillId="33" borderId="12" xfId="0" applyNumberFormat="1" applyFont="1" applyFill="1" applyBorder="1" applyAlignment="1">
      <alignment horizontal="justify" vertical="center" wrapText="1"/>
    </xf>
    <xf numFmtId="0" fontId="0" fillId="0" borderId="12" xfId="0" applyNumberFormat="1" applyBorder="1" applyAlignment="1">
      <alignment horizontal="center" vertical="center"/>
    </xf>
    <xf numFmtId="9" fontId="0" fillId="0" borderId="12" xfId="55" applyBorder="1" applyAlignment="1">
      <alignment horizontal="center" vertical="center"/>
    </xf>
    <xf numFmtId="9" fontId="0" fillId="0" borderId="12" xfId="0" applyNumberFormat="1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49" fontId="0" fillId="0" borderId="12" xfId="0" applyNumberFormat="1" applyBorder="1" applyAlignment="1">
      <alignment horizontal="justify" vertical="center"/>
    </xf>
    <xf numFmtId="0" fontId="0" fillId="0" borderId="12" xfId="0" applyBorder="1" applyAlignment="1">
      <alignment horizontal="center" vertical="center"/>
    </xf>
    <xf numFmtId="49" fontId="0" fillId="33" borderId="12" xfId="0" applyNumberFormat="1" applyFill="1" applyBorder="1" applyAlignment="1">
      <alignment horizontal="justify" vertical="center"/>
    </xf>
    <xf numFmtId="0" fontId="0" fillId="0" borderId="24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/>
    </xf>
    <xf numFmtId="0" fontId="0" fillId="0" borderId="14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/>
    </xf>
    <xf numFmtId="9" fontId="0" fillId="0" borderId="14" xfId="55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27" xfId="0" applyNumberFormat="1" applyBorder="1" applyAlignment="1">
      <alignment/>
    </xf>
    <xf numFmtId="165" fontId="0" fillId="0" borderId="0" xfId="55" applyNumberFormat="1" applyFont="1" applyAlignment="1">
      <alignment horizontal="center"/>
    </xf>
    <xf numFmtId="165" fontId="0" fillId="0" borderId="28" xfId="0" applyNumberForma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9" fontId="0" fillId="0" borderId="12" xfId="0" applyNumberFormat="1" applyBorder="1" applyAlignment="1">
      <alignment horizontal="center"/>
    </xf>
    <xf numFmtId="165" fontId="0" fillId="0" borderId="29" xfId="0" applyNumberFormat="1" applyBorder="1" applyAlignment="1">
      <alignment/>
    </xf>
    <xf numFmtId="0" fontId="0" fillId="0" borderId="14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2" fillId="0" borderId="3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2" fillId="34" borderId="12" xfId="0" applyFont="1" applyFill="1" applyBorder="1" applyAlignment="1">
      <alignment horizontal="center" vertical="center"/>
    </xf>
    <xf numFmtId="49" fontId="0" fillId="35" borderId="14" xfId="0" applyNumberFormat="1" applyFill="1" applyBorder="1" applyAlignment="1">
      <alignment horizontal="justify" vertical="center"/>
    </xf>
    <xf numFmtId="0" fontId="12" fillId="36" borderId="12" xfId="0" applyFont="1" applyFill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center" vertical="center"/>
    </xf>
    <xf numFmtId="0" fontId="15" fillId="38" borderId="31" xfId="0" applyFont="1" applyFill="1" applyBorder="1" applyAlignment="1">
      <alignment horizontal="center" vertical="center"/>
    </xf>
    <xf numFmtId="0" fontId="16" fillId="39" borderId="31" xfId="0" applyFont="1" applyFill="1" applyBorder="1" applyAlignment="1">
      <alignment vertical="center"/>
    </xf>
    <xf numFmtId="0" fontId="15" fillId="40" borderId="32" xfId="0" applyFont="1" applyFill="1" applyBorder="1" applyAlignment="1">
      <alignment horizontal="center" vertical="center"/>
    </xf>
    <xf numFmtId="49" fontId="0" fillId="41" borderId="33" xfId="0" applyNumberFormat="1" applyFill="1" applyBorder="1" applyAlignment="1">
      <alignment horizontal="center" vertical="center"/>
    </xf>
    <xf numFmtId="49" fontId="0" fillId="41" borderId="34" xfId="0" applyNumberFormat="1" applyFill="1" applyBorder="1" applyAlignment="1">
      <alignment horizontal="center" vertical="center"/>
    </xf>
    <xf numFmtId="0" fontId="0" fillId="41" borderId="34" xfId="0" applyFill="1" applyBorder="1" applyAlignment="1">
      <alignment/>
    </xf>
    <xf numFmtId="9" fontId="0" fillId="41" borderId="34" xfId="0" applyNumberFormat="1" applyFill="1" applyBorder="1" applyAlignment="1">
      <alignment/>
    </xf>
    <xf numFmtId="0" fontId="0" fillId="41" borderId="35" xfId="0" applyFill="1" applyBorder="1" applyAlignment="1">
      <alignment/>
    </xf>
    <xf numFmtId="0" fontId="63" fillId="41" borderId="36" xfId="0" applyFont="1" applyFill="1" applyBorder="1" applyAlignment="1">
      <alignment horizontal="center" vertical="center" wrapText="1"/>
    </xf>
    <xf numFmtId="49" fontId="12" fillId="41" borderId="0" xfId="0" applyNumberFormat="1" applyFont="1" applyFill="1" applyBorder="1" applyAlignment="1">
      <alignment horizontal="center" vertical="center"/>
    </xf>
    <xf numFmtId="0" fontId="12" fillId="41" borderId="0" xfId="0" applyFont="1" applyFill="1" applyBorder="1" applyAlignment="1">
      <alignment/>
    </xf>
    <xf numFmtId="9" fontId="12" fillId="41" borderId="0" xfId="0" applyNumberFormat="1" applyFont="1" applyFill="1" applyBorder="1" applyAlignment="1">
      <alignment/>
    </xf>
    <xf numFmtId="9" fontId="0" fillId="41" borderId="0" xfId="0" applyNumberFormat="1" applyFill="1" applyBorder="1" applyAlignment="1">
      <alignment/>
    </xf>
    <xf numFmtId="9" fontId="0" fillId="41" borderId="37" xfId="0" applyNumberFormat="1" applyFill="1" applyBorder="1" applyAlignment="1">
      <alignment horizontal="center" vertical="center"/>
    </xf>
    <xf numFmtId="0" fontId="0" fillId="41" borderId="38" xfId="0" applyFill="1" applyBorder="1" applyAlignment="1">
      <alignment/>
    </xf>
    <xf numFmtId="49" fontId="0" fillId="41" borderId="39" xfId="0" applyNumberFormat="1" applyFill="1" applyBorder="1" applyAlignment="1">
      <alignment horizontal="center" vertical="center"/>
    </xf>
    <xf numFmtId="0" fontId="0" fillId="41" borderId="39" xfId="0" applyFill="1" applyBorder="1" applyAlignment="1">
      <alignment/>
    </xf>
    <xf numFmtId="9" fontId="0" fillId="41" borderId="39" xfId="0" applyNumberFormat="1" applyFill="1" applyBorder="1" applyAlignment="1">
      <alignment/>
    </xf>
    <xf numFmtId="0" fontId="0" fillId="41" borderId="40" xfId="0" applyFill="1" applyBorder="1" applyAlignment="1">
      <alignment/>
    </xf>
    <xf numFmtId="0" fontId="12" fillId="34" borderId="20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left" vertical="center"/>
    </xf>
    <xf numFmtId="49" fontId="0" fillId="0" borderId="44" xfId="0" applyNumberFormat="1" applyFont="1" applyBorder="1" applyAlignment="1">
      <alignment horizontal="left" vertical="center"/>
    </xf>
    <xf numFmtId="0" fontId="12" fillId="34" borderId="45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12" fillId="34" borderId="48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justify" vertical="center" wrapText="1"/>
    </xf>
    <xf numFmtId="0" fontId="0" fillId="0" borderId="51" xfId="0" applyFont="1" applyBorder="1" applyAlignment="1">
      <alignment horizontal="justify" vertical="center" wrapText="1"/>
    </xf>
    <xf numFmtId="0" fontId="0" fillId="0" borderId="52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34" borderId="47" xfId="0" applyFont="1" applyFill="1" applyBorder="1" applyAlignment="1">
      <alignment horizontal="center" vertical="center" wrapText="1"/>
    </xf>
    <xf numFmtId="0" fontId="4" fillId="42" borderId="50" xfId="0" applyFont="1" applyFill="1" applyBorder="1" applyAlignment="1">
      <alignment horizontal="center" vertical="center"/>
    </xf>
    <xf numFmtId="0" fontId="4" fillId="43" borderId="51" xfId="0" applyFont="1" applyFill="1" applyBorder="1" applyAlignment="1">
      <alignment horizontal="center" vertical="center"/>
    </xf>
    <xf numFmtId="0" fontId="4" fillId="44" borderId="5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53" xfId="0" applyFont="1" applyBorder="1" applyAlignment="1">
      <alignment horizontal="justify" vertical="center"/>
    </xf>
    <xf numFmtId="0" fontId="0" fillId="0" borderId="54" xfId="0" applyFont="1" applyBorder="1" applyAlignment="1">
      <alignment horizontal="justify" vertical="center"/>
    </xf>
    <xf numFmtId="0" fontId="0" fillId="0" borderId="55" xfId="0" applyFont="1" applyBorder="1" applyAlignment="1">
      <alignment horizontal="justify" vertical="center"/>
    </xf>
    <xf numFmtId="0" fontId="0" fillId="0" borderId="56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22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/>
    </xf>
    <xf numFmtId="0" fontId="0" fillId="0" borderId="57" xfId="0" applyBorder="1" applyAlignment="1">
      <alignment horizontal="justify" vertical="center" wrapText="1"/>
    </xf>
    <xf numFmtId="0" fontId="0" fillId="0" borderId="58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0" fontId="0" fillId="0" borderId="21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5" fillId="45" borderId="61" xfId="0" applyFont="1" applyFill="1" applyBorder="1" applyAlignment="1">
      <alignment horizontal="center" vertical="center" wrapText="1"/>
    </xf>
    <xf numFmtId="0" fontId="15" fillId="46" borderId="62" xfId="0" applyFont="1" applyFill="1" applyBorder="1" applyAlignment="1">
      <alignment horizontal="center" vertical="center" wrapText="1"/>
    </xf>
    <xf numFmtId="0" fontId="15" fillId="47" borderId="6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48" borderId="12" xfId="0" applyFont="1" applyFill="1" applyBorder="1" applyAlignment="1">
      <alignment horizontal="center" vertical="center" wrapText="1"/>
    </xf>
    <xf numFmtId="0" fontId="66" fillId="49" borderId="12" xfId="0" applyFont="1" applyFill="1" applyBorder="1" applyAlignment="1">
      <alignment horizontal="center" vertical="center" wrapText="1"/>
    </xf>
    <xf numFmtId="9" fontId="67" fillId="49" borderId="12" xfId="0" applyNumberFormat="1" applyFont="1" applyFill="1" applyBorder="1" applyAlignment="1">
      <alignment horizontal="center" vertical="center" wrapText="1"/>
    </xf>
    <xf numFmtId="0" fontId="68" fillId="50" borderId="12" xfId="0" applyFont="1" applyFill="1" applyBorder="1" applyAlignment="1">
      <alignment horizontal="center" vertical="center" wrapText="1"/>
    </xf>
    <xf numFmtId="0" fontId="66" fillId="48" borderId="12" xfId="0" applyFont="1" applyFill="1" applyBorder="1" applyAlignment="1">
      <alignment horizontal="center" vertical="center" wrapText="1"/>
    </xf>
    <xf numFmtId="49" fontId="66" fillId="48" borderId="12" xfId="0" applyNumberFormat="1" applyFont="1" applyFill="1" applyBorder="1" applyAlignment="1">
      <alignment horizontal="center" vertical="center" wrapText="1"/>
    </xf>
    <xf numFmtId="0" fontId="66" fillId="48" borderId="12" xfId="0" applyFont="1" applyFill="1" applyBorder="1" applyAlignment="1">
      <alignment horizontal="center" vertical="center" wrapText="1"/>
    </xf>
    <xf numFmtId="0" fontId="67" fillId="51" borderId="12" xfId="0" applyFont="1" applyFill="1" applyBorder="1" applyAlignment="1">
      <alignment horizontal="center" vertical="center" wrapText="1"/>
    </xf>
    <xf numFmtId="0" fontId="67" fillId="52" borderId="12" xfId="0" applyFont="1" applyFill="1" applyBorder="1" applyAlignment="1">
      <alignment horizontal="center" vertical="center" wrapText="1"/>
    </xf>
    <xf numFmtId="0" fontId="67" fillId="53" borderId="12" xfId="0" applyFont="1" applyFill="1" applyBorder="1" applyAlignment="1">
      <alignment horizontal="center" vertical="center" wrapText="1"/>
    </xf>
    <xf numFmtId="0" fontId="67" fillId="54" borderId="12" xfId="0" applyFont="1" applyFill="1" applyBorder="1" applyAlignment="1">
      <alignment horizontal="center" vertical="center" wrapText="1"/>
    </xf>
    <xf numFmtId="0" fontId="69" fillId="50" borderId="21" xfId="0" applyFont="1" applyFill="1" applyBorder="1" applyAlignment="1">
      <alignment horizontal="center" vertical="center" textRotation="90" wrapText="1"/>
    </xf>
    <xf numFmtId="0" fontId="69" fillId="50" borderId="23" xfId="0" applyFont="1" applyFill="1" applyBorder="1" applyAlignment="1">
      <alignment horizontal="center" vertical="center" textRotation="90" wrapText="1"/>
    </xf>
    <xf numFmtId="0" fontId="69" fillId="50" borderId="20" xfId="0" applyFont="1" applyFill="1" applyBorder="1" applyAlignment="1">
      <alignment horizontal="center" vertical="center" textRotation="90" wrapText="1"/>
    </xf>
    <xf numFmtId="0" fontId="67" fillId="55" borderId="12" xfId="0" applyFont="1" applyFill="1" applyBorder="1" applyAlignment="1">
      <alignment horizontal="center" vertical="center" wrapText="1"/>
    </xf>
    <xf numFmtId="0" fontId="0" fillId="56" borderId="12" xfId="0" applyFont="1" applyFill="1" applyBorder="1" applyAlignment="1">
      <alignment horizontal="center" vertical="center" wrapText="1"/>
    </xf>
    <xf numFmtId="0" fontId="70" fillId="56" borderId="12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aje 2" xfId="55"/>
    <cellStyle name="Porcentaje 3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41">
    <dxf>
      <fill>
        <patternFill>
          <bgColor rgb="FFFFC000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4999699890613556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4999699890613556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4999699890613556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4999699890613556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6" tint="-0.24993999302387238"/>
        </patternFill>
      </fill>
    </dxf>
    <dxf>
      <fill>
        <patternFill>
          <bgColor theme="6" tint="-0.4999699890613556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-0.24993999302387238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571500</xdr:colOff>
      <xdr:row>0</xdr:row>
      <xdr:rowOff>133350</xdr:rowOff>
    </xdr:from>
    <xdr:to>
      <xdr:col>11</xdr:col>
      <xdr:colOff>304800</xdr:colOff>
      <xdr:row>5</xdr:row>
      <xdr:rowOff>161925</xdr:rowOff>
    </xdr:to>
    <xdr:pic>
      <xdr:nvPicPr>
        <xdr:cNvPr id="1" name="Imagen 1" descr="C:\Users\Hermencia Urrutia\Downloads\direccion posgraduada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96575" y="133350"/>
          <a:ext cx="21145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1238250</xdr:colOff>
      <xdr:row>0</xdr:row>
      <xdr:rowOff>95250</xdr:rowOff>
    </xdr:from>
    <xdr:to>
      <xdr:col>9</xdr:col>
      <xdr:colOff>790575</xdr:colOff>
      <xdr:row>5</xdr:row>
      <xdr:rowOff>95250</xdr:rowOff>
    </xdr:to>
    <xdr:pic>
      <xdr:nvPicPr>
        <xdr:cNvPr id="1" name="Imagen 1" descr="C:\Users\Hermencia Urrutia\Downloads\direccion posgraduada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95250"/>
          <a:ext cx="24669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2:M28"/>
  <sheetViews>
    <sheetView tabSelected="1" zoomScale="90" zoomScaleNormal="90" zoomScalePageLayoutView="0" workbookViewId="0" topLeftCell="A1">
      <selection activeCell="G29" sqref="G29"/>
    </sheetView>
  </sheetViews>
  <sheetFormatPr defaultColWidth="11.7109375" defaultRowHeight="12.75"/>
  <cols>
    <col min="1" max="1" width="2.140625" style="0" customWidth="1"/>
    <col min="2" max="2" width="27.8515625" style="0" customWidth="1"/>
    <col min="3" max="3" width="34.28125" style="0" customWidth="1"/>
    <col min="4" max="4" width="13.8515625" style="0" customWidth="1"/>
    <col min="5" max="5" width="24.00390625" style="0" customWidth="1"/>
    <col min="6" max="6" width="16.421875" style="0" customWidth="1"/>
    <col min="7" max="7" width="11.421875" style="0" customWidth="1"/>
    <col min="8" max="8" width="10.8515625" style="0" customWidth="1"/>
    <col min="9" max="9" width="11.00390625" style="0" customWidth="1"/>
    <col min="10" max="11" width="17.8515625" style="0" customWidth="1"/>
    <col min="12" max="12" width="15.7109375" style="0" customWidth="1"/>
    <col min="13" max="13" width="1.421875" style="0" customWidth="1"/>
  </cols>
  <sheetData>
    <row r="2" spans="2:13" ht="20.25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4"/>
    </row>
    <row r="3" spans="2:13" ht="18.75">
      <c r="B3" s="113" t="s">
        <v>30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5"/>
    </row>
    <row r="4" spans="2:13" ht="20.25">
      <c r="B4" s="114" t="s">
        <v>77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5"/>
    </row>
    <row r="5" spans="2:13" ht="18.75">
      <c r="B5" s="176" t="s">
        <v>27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3"/>
    </row>
    <row r="6" spans="2:13" ht="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2:13" ht="13.5" thickBot="1">
      <c r="B7" s="21"/>
      <c r="C7" s="22"/>
      <c r="D7" s="22"/>
      <c r="E7" s="20"/>
      <c r="F7" s="20"/>
      <c r="G7" s="20"/>
      <c r="H7" s="20"/>
      <c r="I7" s="20"/>
      <c r="J7" s="20"/>
      <c r="K7" s="20"/>
      <c r="L7" s="20"/>
      <c r="M7" s="20"/>
    </row>
    <row r="8" spans="2:13" ht="14.25" customHeight="1" thickBot="1">
      <c r="B8" s="26" t="s">
        <v>39</v>
      </c>
      <c r="C8" s="120"/>
      <c r="D8" s="121"/>
      <c r="E8" s="121"/>
      <c r="F8" s="121"/>
      <c r="G8" s="122"/>
      <c r="H8" s="70"/>
      <c r="I8" s="70"/>
      <c r="J8" s="20"/>
      <c r="K8" s="20"/>
      <c r="L8" s="20"/>
      <c r="M8" s="20"/>
    </row>
    <row r="9" spans="2:10" ht="21.75" customHeight="1" thickBot="1">
      <c r="B9" s="27" t="s">
        <v>31</v>
      </c>
      <c r="C9" s="123"/>
      <c r="D9" s="124"/>
      <c r="E9" s="124"/>
      <c r="F9" s="124"/>
      <c r="G9" s="125"/>
      <c r="H9" s="119" t="s">
        <v>75</v>
      </c>
      <c r="I9" s="119"/>
      <c r="J9" s="71"/>
    </row>
    <row r="10" spans="2:9" ht="14.25" customHeight="1">
      <c r="B10" s="26" t="s">
        <v>12</v>
      </c>
      <c r="C10" s="123"/>
      <c r="D10" s="124"/>
      <c r="E10" s="124"/>
      <c r="F10" s="124"/>
      <c r="G10" s="125"/>
      <c r="H10" s="70"/>
      <c r="I10" s="70"/>
    </row>
    <row r="11" spans="2:9" ht="14.25" customHeight="1">
      <c r="B11" s="26" t="s">
        <v>1</v>
      </c>
      <c r="C11" s="123"/>
      <c r="D11" s="124"/>
      <c r="E11" s="124"/>
      <c r="F11" s="124"/>
      <c r="G11" s="125"/>
      <c r="H11" s="70"/>
      <c r="I11" s="70"/>
    </row>
    <row r="12" spans="2:9" ht="14.25" customHeight="1" thickBot="1">
      <c r="B12" s="26" t="s">
        <v>11</v>
      </c>
      <c r="C12" s="126"/>
      <c r="D12" s="127"/>
      <c r="E12" s="127"/>
      <c r="F12" s="127"/>
      <c r="G12" s="128"/>
      <c r="H12" s="70"/>
      <c r="I12" s="70"/>
    </row>
    <row r="13" spans="2:9" s="1" customFormat="1" ht="8.25" customHeight="1" thickBot="1">
      <c r="B13" s="65"/>
      <c r="C13" s="66"/>
      <c r="D13" s="66"/>
      <c r="E13" s="66"/>
      <c r="F13" s="66"/>
      <c r="G13" s="66"/>
      <c r="H13" s="66"/>
      <c r="I13" s="66"/>
    </row>
    <row r="14" spans="2:13" ht="71.25" customHeight="1" thickBot="1">
      <c r="B14" s="27" t="s">
        <v>4</v>
      </c>
      <c r="C14" s="109"/>
      <c r="D14" s="110"/>
      <c r="E14" s="110"/>
      <c r="F14" s="110"/>
      <c r="G14" s="110"/>
      <c r="H14" s="110"/>
      <c r="I14" s="111"/>
      <c r="J14" s="1"/>
      <c r="K14" s="1"/>
      <c r="M14" s="1"/>
    </row>
    <row r="15" ht="14.25" customHeight="1" thickBot="1">
      <c r="M15" s="1"/>
    </row>
    <row r="16" spans="2:13" ht="26.25" customHeight="1" thickBot="1">
      <c r="B16" s="116" t="s">
        <v>27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8"/>
      <c r="M16" s="1"/>
    </row>
    <row r="17" spans="2:13" ht="20.25" customHeight="1">
      <c r="B17" s="102" t="s">
        <v>3</v>
      </c>
      <c r="C17" s="104" t="s">
        <v>41</v>
      </c>
      <c r="D17" s="98" t="s">
        <v>40</v>
      </c>
      <c r="E17" s="104" t="s">
        <v>5</v>
      </c>
      <c r="F17" s="104" t="s">
        <v>6</v>
      </c>
      <c r="G17" s="97" t="s">
        <v>24</v>
      </c>
      <c r="H17" s="97"/>
      <c r="I17" s="104" t="s">
        <v>2</v>
      </c>
      <c r="J17" s="98" t="s">
        <v>42</v>
      </c>
      <c r="K17" s="107" t="s">
        <v>43</v>
      </c>
      <c r="L17" s="107" t="s">
        <v>38</v>
      </c>
      <c r="M17" s="1"/>
    </row>
    <row r="18" spans="2:13" ht="30.75" customHeight="1">
      <c r="B18" s="103"/>
      <c r="C18" s="105"/>
      <c r="D18" s="99"/>
      <c r="E18" s="106"/>
      <c r="F18" s="106"/>
      <c r="G18" s="74" t="s">
        <v>25</v>
      </c>
      <c r="H18" s="74" t="s">
        <v>26</v>
      </c>
      <c r="I18" s="106"/>
      <c r="J18" s="115"/>
      <c r="K18" s="108"/>
      <c r="L18" s="108"/>
      <c r="M18" s="1"/>
    </row>
    <row r="19" spans="2:13" ht="44.25" customHeight="1">
      <c r="B19" s="100"/>
      <c r="C19" s="4"/>
      <c r="D19" s="4"/>
      <c r="E19" s="25"/>
      <c r="F19" s="2"/>
      <c r="G19" s="16"/>
      <c r="H19" s="17"/>
      <c r="I19" s="3"/>
      <c r="J19" s="2"/>
      <c r="K19" s="32"/>
      <c r="L19" s="5"/>
      <c r="M19" s="1"/>
    </row>
    <row r="20" spans="2:13" ht="44.25" customHeight="1">
      <c r="B20" s="100"/>
      <c r="C20" s="4"/>
      <c r="D20" s="4"/>
      <c r="E20" s="25"/>
      <c r="F20" s="2"/>
      <c r="G20" s="16"/>
      <c r="H20" s="17"/>
      <c r="I20" s="3"/>
      <c r="J20" s="2"/>
      <c r="K20" s="32"/>
      <c r="L20" s="5"/>
      <c r="M20" s="1"/>
    </row>
    <row r="21" spans="2:13" ht="44.25" customHeight="1">
      <c r="B21" s="100"/>
      <c r="C21" s="4"/>
      <c r="D21" s="4"/>
      <c r="E21" s="25"/>
      <c r="F21" s="2"/>
      <c r="G21" s="16"/>
      <c r="H21" s="17"/>
      <c r="I21" s="3"/>
      <c r="J21" s="2"/>
      <c r="K21" s="32"/>
      <c r="L21" s="5"/>
      <c r="M21" s="1"/>
    </row>
    <row r="22" spans="2:13" ht="44.25" customHeight="1" thickBot="1">
      <c r="B22" s="101"/>
      <c r="C22" s="6"/>
      <c r="D22" s="6"/>
      <c r="E22" s="31"/>
      <c r="F22" s="7"/>
      <c r="G22" s="18"/>
      <c r="H22" s="19"/>
      <c r="I22" s="8"/>
      <c r="J22" s="7"/>
      <c r="K22" s="33"/>
      <c r="L22" s="9"/>
      <c r="M22" s="1"/>
    </row>
    <row r="23" spans="2:13" ht="12.75">
      <c r="B23" s="10"/>
      <c r="C23" s="11"/>
      <c r="D23" s="11"/>
      <c r="E23" s="12"/>
      <c r="H23" s="28"/>
      <c r="I23" s="29" t="s">
        <v>92</v>
      </c>
      <c r="J23" s="30" t="s">
        <v>93</v>
      </c>
      <c r="K23" s="30"/>
      <c r="M23" s="1"/>
    </row>
    <row r="24" spans="2:13" ht="12.75">
      <c r="B24" s="12"/>
      <c r="C24" s="11"/>
      <c r="D24" s="11"/>
      <c r="E24" s="12"/>
      <c r="H24" s="28" t="s">
        <v>7</v>
      </c>
      <c r="I24" s="29" t="s">
        <v>8</v>
      </c>
      <c r="J24" s="30" t="s">
        <v>14</v>
      </c>
      <c r="K24" s="30"/>
      <c r="M24" s="1"/>
    </row>
    <row r="25" spans="2:13" ht="12.75">
      <c r="B25" s="12"/>
      <c r="C25" s="11"/>
      <c r="D25" s="11"/>
      <c r="E25" s="12"/>
      <c r="H25" s="30"/>
      <c r="I25" s="29" t="s">
        <v>9</v>
      </c>
      <c r="J25" s="30" t="s">
        <v>13</v>
      </c>
      <c r="K25" s="30"/>
      <c r="M25" s="1"/>
    </row>
    <row r="26" spans="2:13" ht="12.75">
      <c r="B26" s="12"/>
      <c r="C26" s="11"/>
      <c r="D26" s="11"/>
      <c r="E26" s="12"/>
      <c r="H26" s="30"/>
      <c r="I26" s="29" t="s">
        <v>10</v>
      </c>
      <c r="J26" s="30" t="s">
        <v>15</v>
      </c>
      <c r="K26" s="30"/>
      <c r="M26" s="1"/>
    </row>
    <row r="27" spans="3:13" ht="12.75">
      <c r="C27" s="11"/>
      <c r="D27" s="11"/>
      <c r="E27" s="12"/>
      <c r="H27" s="30"/>
      <c r="I27" s="29" t="s">
        <v>28</v>
      </c>
      <c r="J27" s="30" t="s">
        <v>29</v>
      </c>
      <c r="K27" s="30"/>
      <c r="M27" s="1"/>
    </row>
    <row r="28" ht="12.75">
      <c r="M28" s="1"/>
    </row>
  </sheetData>
  <sheetProtection/>
  <mergeCells count="23">
    <mergeCell ref="H9:I9"/>
    <mergeCell ref="C8:G8"/>
    <mergeCell ref="C9:G9"/>
    <mergeCell ref="C10:G10"/>
    <mergeCell ref="C11:G11"/>
    <mergeCell ref="C12:G12"/>
    <mergeCell ref="K17:K18"/>
    <mergeCell ref="C14:I14"/>
    <mergeCell ref="B2:L2"/>
    <mergeCell ref="B3:L3"/>
    <mergeCell ref="B4:L4"/>
    <mergeCell ref="B5:L5"/>
    <mergeCell ref="L17:L18"/>
    <mergeCell ref="J17:J18"/>
    <mergeCell ref="I17:I18"/>
    <mergeCell ref="B16:L16"/>
    <mergeCell ref="G17:H17"/>
    <mergeCell ref="D17:D18"/>
    <mergeCell ref="B19:B22"/>
    <mergeCell ref="B17:B18"/>
    <mergeCell ref="C17:C18"/>
    <mergeCell ref="E17:E18"/>
    <mergeCell ref="F17:F18"/>
  </mergeCells>
  <printOptions/>
  <pageMargins left="0.5118110236220472" right="0.1968503937007874" top="1.0236220472440944" bottom="0.1968503937007874" header="0.5118110236220472" footer="0.5118110236220472"/>
  <pageSetup firstPageNumber="1" useFirstPageNumber="1"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67200"/>
  </sheetPr>
  <dimension ref="B1:K53"/>
  <sheetViews>
    <sheetView zoomScale="80" zoomScaleNormal="80" zoomScalePageLayoutView="0" workbookViewId="0" topLeftCell="A43">
      <selection activeCell="F63" sqref="F63"/>
    </sheetView>
  </sheetViews>
  <sheetFormatPr defaultColWidth="11.7109375" defaultRowHeight="12.75"/>
  <cols>
    <col min="1" max="1" width="3.28125" style="0" customWidth="1"/>
    <col min="2" max="2" width="26.7109375" style="0" customWidth="1"/>
    <col min="3" max="3" width="31.7109375" style="0" customWidth="1"/>
    <col min="4" max="4" width="45.140625" style="0" customWidth="1"/>
    <col min="5" max="5" width="17.140625" style="0" customWidth="1"/>
    <col min="6" max="6" width="9.00390625" style="0" customWidth="1"/>
    <col min="7" max="7" width="13.140625" style="0" customWidth="1"/>
    <col min="8" max="8" width="11.57421875" style="0" customWidth="1"/>
    <col min="9" max="9" width="43.7109375" style="0" customWidth="1"/>
    <col min="10" max="10" width="17.28125" style="0" customWidth="1"/>
  </cols>
  <sheetData>
    <row r="1" spans="2:11" ht="20.2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ht="18.75">
      <c r="B2" s="113" t="s">
        <v>30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2:11" ht="20.25">
      <c r="B3" s="114" t="s">
        <v>77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2:11" ht="21" customHeight="1">
      <c r="B4" s="175" t="s">
        <v>44</v>
      </c>
      <c r="C4" s="175"/>
      <c r="D4" s="175"/>
      <c r="E4" s="175"/>
      <c r="F4" s="175"/>
      <c r="G4" s="175"/>
      <c r="H4" s="175"/>
      <c r="I4" s="175"/>
      <c r="J4" s="175"/>
      <c r="K4" s="175"/>
    </row>
    <row r="5" ht="21" customHeight="1" thickBot="1"/>
    <row r="6" spans="2:6" ht="21.75" customHeight="1" thickBot="1">
      <c r="B6" s="72" t="s">
        <v>39</v>
      </c>
      <c r="C6" s="154"/>
      <c r="D6" s="155"/>
      <c r="E6" s="156"/>
      <c r="F6" s="73"/>
    </row>
    <row r="7" spans="2:9" ht="21.75" customHeight="1">
      <c r="B7" s="34" t="s">
        <v>31</v>
      </c>
      <c r="C7" s="148"/>
      <c r="D7" s="149"/>
      <c r="E7" s="150"/>
      <c r="F7" s="73"/>
      <c r="G7" s="151" t="s">
        <v>76</v>
      </c>
      <c r="H7" s="151"/>
      <c r="I7" s="152"/>
    </row>
    <row r="8" spans="2:9" ht="21.75" customHeight="1" thickBot="1">
      <c r="B8" s="34" t="s">
        <v>12</v>
      </c>
      <c r="C8" s="148"/>
      <c r="D8" s="149"/>
      <c r="E8" s="150"/>
      <c r="F8" s="73"/>
      <c r="G8" s="151"/>
      <c r="H8" s="151"/>
      <c r="I8" s="153"/>
    </row>
    <row r="10" spans="3:4" ht="14.25">
      <c r="C10" s="35"/>
      <c r="D10" s="35"/>
    </row>
    <row r="11" spans="2:4" ht="13.5" thickBot="1">
      <c r="B11" s="36"/>
      <c r="C11" s="36"/>
      <c r="D11" s="36"/>
    </row>
    <row r="12" spans="2:10" ht="33" customHeight="1">
      <c r="B12" s="137" t="s">
        <v>45</v>
      </c>
      <c r="C12" s="138"/>
      <c r="D12" s="138"/>
      <c r="E12" s="138"/>
      <c r="F12" s="138"/>
      <c r="G12" s="138"/>
      <c r="H12" s="138"/>
      <c r="I12" s="138"/>
      <c r="J12" s="139"/>
    </row>
    <row r="13" spans="2:10" ht="25.5" customHeight="1">
      <c r="B13" s="140" t="s">
        <v>91</v>
      </c>
      <c r="C13" s="142" t="s">
        <v>46</v>
      </c>
      <c r="D13" s="142" t="s">
        <v>47</v>
      </c>
      <c r="E13" s="144" t="s">
        <v>48</v>
      </c>
      <c r="F13" s="37" t="s">
        <v>70</v>
      </c>
      <c r="G13" s="37" t="s">
        <v>72</v>
      </c>
      <c r="H13" s="146" t="s">
        <v>49</v>
      </c>
      <c r="I13" s="145" t="s">
        <v>50</v>
      </c>
      <c r="J13" s="135" t="s">
        <v>51</v>
      </c>
    </row>
    <row r="14" spans="2:10" ht="18" customHeight="1">
      <c r="B14" s="141"/>
      <c r="C14" s="143"/>
      <c r="D14" s="143"/>
      <c r="E14" s="145"/>
      <c r="F14" s="38" t="s">
        <v>71</v>
      </c>
      <c r="G14" s="38" t="s">
        <v>73</v>
      </c>
      <c r="H14" s="145"/>
      <c r="I14" s="147"/>
      <c r="J14" s="136"/>
    </row>
    <row r="15" spans="2:10" ht="33.75" customHeight="1">
      <c r="B15" s="129"/>
      <c r="C15" s="132"/>
      <c r="D15" s="39"/>
      <c r="E15" s="40"/>
      <c r="F15" s="41">
        <v>2</v>
      </c>
      <c r="G15" s="41">
        <v>1</v>
      </c>
      <c r="H15" s="42">
        <f>G15/F15</f>
        <v>0.5</v>
      </c>
      <c r="I15" s="43">
        <f aca="true" t="shared" si="0" ref="I15:I31">H15</f>
        <v>0.5</v>
      </c>
      <c r="J15" s="44" t="str">
        <f>IF(H15=1,"PLENO",IF(H15&gt;=0.8,"MUY ALTO",IF(H15&gt;=0.6,"ALTO",IF(H15&gt;=0.4,"MEDIO",IF(H15&gt;=0.2,"BAJO","MUY BAJO")))))</f>
        <v>MEDIO</v>
      </c>
    </row>
    <row r="16" spans="2:10" ht="30" customHeight="1">
      <c r="B16" s="130"/>
      <c r="C16" s="133"/>
      <c r="D16" s="45"/>
      <c r="E16" s="40"/>
      <c r="F16" s="41">
        <v>1</v>
      </c>
      <c r="G16" s="41">
        <v>1</v>
      </c>
      <c r="H16" s="42">
        <f aca="true" t="shared" si="1" ref="H16:H38">G16/F16</f>
        <v>1</v>
      </c>
      <c r="I16" s="43">
        <f t="shared" si="0"/>
        <v>1</v>
      </c>
      <c r="J16" s="44" t="str">
        <f aca="true" t="shared" si="2" ref="J16:J38">IF(H16=1,"PLENO",IF(H16&gt;=0.8,"MUY ALTO",IF(H16&gt;=0.6,"ALTO",IF(H16&gt;=0.4,"MEDIO",IF(H16&gt;=0.2,"BAJO","MUY BAJO")))))</f>
        <v>PLENO</v>
      </c>
    </row>
    <row r="17" spans="2:10" ht="30" customHeight="1">
      <c r="B17" s="130"/>
      <c r="C17" s="133"/>
      <c r="D17" s="45"/>
      <c r="E17" s="40"/>
      <c r="F17" s="41">
        <v>1</v>
      </c>
      <c r="G17" s="41"/>
      <c r="H17" s="42">
        <f t="shared" si="1"/>
        <v>0</v>
      </c>
      <c r="I17" s="43">
        <f t="shared" si="0"/>
        <v>0</v>
      </c>
      <c r="J17" s="44" t="str">
        <f t="shared" si="2"/>
        <v>MUY BAJO</v>
      </c>
    </row>
    <row r="18" spans="2:10" ht="30" customHeight="1">
      <c r="B18" s="131"/>
      <c r="C18" s="134"/>
      <c r="D18" s="46"/>
      <c r="E18" s="40"/>
      <c r="F18" s="41">
        <v>1</v>
      </c>
      <c r="G18" s="41"/>
      <c r="H18" s="42">
        <f t="shared" si="1"/>
        <v>0</v>
      </c>
      <c r="I18" s="43">
        <f t="shared" si="0"/>
        <v>0</v>
      </c>
      <c r="J18" s="44" t="str">
        <f t="shared" si="2"/>
        <v>MUY BAJO</v>
      </c>
    </row>
    <row r="19" spans="2:10" ht="30" customHeight="1">
      <c r="B19" s="129"/>
      <c r="C19" s="132"/>
      <c r="D19" s="39"/>
      <c r="E19" s="40"/>
      <c r="F19" s="41">
        <v>1</v>
      </c>
      <c r="G19" s="41"/>
      <c r="H19" s="42">
        <f t="shared" si="1"/>
        <v>0</v>
      </c>
      <c r="I19" s="43">
        <f t="shared" si="0"/>
        <v>0</v>
      </c>
      <c r="J19" s="44" t="str">
        <f t="shared" si="2"/>
        <v>MUY BAJO</v>
      </c>
    </row>
    <row r="20" spans="2:10" ht="30" customHeight="1">
      <c r="B20" s="130"/>
      <c r="C20" s="133"/>
      <c r="D20" s="45"/>
      <c r="E20" s="40"/>
      <c r="F20" s="41">
        <v>1</v>
      </c>
      <c r="G20" s="41"/>
      <c r="H20" s="42">
        <f>G20/F20</f>
        <v>0</v>
      </c>
      <c r="I20" s="43">
        <f t="shared" si="0"/>
        <v>0</v>
      </c>
      <c r="J20" s="44" t="str">
        <f>IF(H20=1,"PLENO",IF(H20&gt;=0.8,"MUY ALTO",IF(H20&gt;=0.6,"ALTO",IF(H20&gt;=0.4,"MEDIO",IF(H20&gt;=0.2,"BAJO","MUY BAJO")))))</f>
        <v>MUY BAJO</v>
      </c>
    </row>
    <row r="21" spans="2:10" ht="30" customHeight="1">
      <c r="B21" s="130"/>
      <c r="C21" s="133"/>
      <c r="D21" s="45"/>
      <c r="E21" s="40"/>
      <c r="F21" s="41">
        <v>1</v>
      </c>
      <c r="G21" s="41"/>
      <c r="H21" s="42">
        <f>G21/F21</f>
        <v>0</v>
      </c>
      <c r="I21" s="43">
        <f t="shared" si="0"/>
        <v>0</v>
      </c>
      <c r="J21" s="44" t="str">
        <f>IF(H21=1,"PLENO",IF(H21&gt;=0.8,"MUY ALTO",IF(H21&gt;=0.6,"ALTO",IF(H21&gt;=0.4,"MEDIO",IF(H21&gt;=0.2,"BAJO","MUY BAJO")))))</f>
        <v>MUY BAJO</v>
      </c>
    </row>
    <row r="22" spans="2:10" ht="30" customHeight="1">
      <c r="B22" s="131"/>
      <c r="C22" s="134"/>
      <c r="D22" s="46"/>
      <c r="E22" s="40"/>
      <c r="F22" s="41">
        <v>1</v>
      </c>
      <c r="G22" s="41"/>
      <c r="H22" s="42">
        <f>G22/F22</f>
        <v>0</v>
      </c>
      <c r="I22" s="43">
        <f t="shared" si="0"/>
        <v>0</v>
      </c>
      <c r="J22" s="44" t="str">
        <f>IF(H22=1,"PLENO",IF(H22&gt;=0.8,"MUY ALTO",IF(H22&gt;=0.6,"ALTO",IF(H22&gt;=0.4,"MEDIO",IF(H22&gt;=0.2,"BAJO","MUY BAJO")))))</f>
        <v>MUY BAJO</v>
      </c>
    </row>
    <row r="23" spans="2:10" ht="30" customHeight="1">
      <c r="B23" s="129"/>
      <c r="C23" s="132"/>
      <c r="D23" s="39"/>
      <c r="E23" s="47"/>
      <c r="F23" s="48">
        <v>1</v>
      </c>
      <c r="G23" s="41"/>
      <c r="H23" s="42">
        <f t="shared" si="1"/>
        <v>0</v>
      </c>
      <c r="I23" s="43">
        <f t="shared" si="0"/>
        <v>0</v>
      </c>
      <c r="J23" s="44" t="str">
        <f t="shared" si="2"/>
        <v>MUY BAJO</v>
      </c>
    </row>
    <row r="24" spans="2:10" ht="30" customHeight="1">
      <c r="B24" s="130"/>
      <c r="C24" s="133"/>
      <c r="D24" s="45"/>
      <c r="E24" s="47"/>
      <c r="F24" s="48">
        <v>1</v>
      </c>
      <c r="G24" s="41"/>
      <c r="H24" s="42">
        <f t="shared" si="1"/>
        <v>0</v>
      </c>
      <c r="I24" s="43">
        <f t="shared" si="0"/>
        <v>0</v>
      </c>
      <c r="J24" s="44" t="str">
        <f t="shared" si="2"/>
        <v>MUY BAJO</v>
      </c>
    </row>
    <row r="25" spans="2:10" ht="30" customHeight="1">
      <c r="B25" s="130"/>
      <c r="C25" s="133"/>
      <c r="D25" s="45"/>
      <c r="E25" s="47"/>
      <c r="F25" s="48">
        <v>1</v>
      </c>
      <c r="G25" s="41"/>
      <c r="H25" s="42">
        <f t="shared" si="1"/>
        <v>0</v>
      </c>
      <c r="I25" s="43">
        <f t="shared" si="0"/>
        <v>0</v>
      </c>
      <c r="J25" s="44" t="str">
        <f t="shared" si="2"/>
        <v>MUY BAJO</v>
      </c>
    </row>
    <row r="26" spans="2:10" ht="30" customHeight="1">
      <c r="B26" s="131"/>
      <c r="C26" s="134"/>
      <c r="D26" s="46"/>
      <c r="E26" s="47"/>
      <c r="F26" s="48">
        <v>1</v>
      </c>
      <c r="G26" s="41"/>
      <c r="H26" s="42">
        <f t="shared" si="1"/>
        <v>0</v>
      </c>
      <c r="I26" s="43">
        <f t="shared" si="0"/>
        <v>0</v>
      </c>
      <c r="J26" s="44" t="str">
        <f t="shared" si="2"/>
        <v>MUY BAJO</v>
      </c>
    </row>
    <row r="27" spans="2:10" ht="30" customHeight="1">
      <c r="B27" s="129"/>
      <c r="C27" s="132"/>
      <c r="D27" s="39"/>
      <c r="E27" s="47"/>
      <c r="F27" s="48">
        <v>1</v>
      </c>
      <c r="G27" s="41"/>
      <c r="H27" s="42">
        <f>G27/F27</f>
        <v>0</v>
      </c>
      <c r="I27" s="43">
        <f t="shared" si="0"/>
        <v>0</v>
      </c>
      <c r="J27" s="44" t="str">
        <f>IF(H27=1,"PLENO",IF(H27&gt;=0.8,"MUY ALTO",IF(H27&gt;=0.6,"ALTO",IF(H27&gt;=0.4,"MEDIO",IF(H27&gt;=0.2,"BAJO","MUY BAJO")))))</f>
        <v>MUY BAJO</v>
      </c>
    </row>
    <row r="28" spans="2:10" ht="30" customHeight="1">
      <c r="B28" s="130"/>
      <c r="C28" s="133"/>
      <c r="D28" s="45"/>
      <c r="E28" s="47"/>
      <c r="F28" s="48">
        <v>1</v>
      </c>
      <c r="G28" s="41"/>
      <c r="H28" s="42">
        <f>G28/F28</f>
        <v>0</v>
      </c>
      <c r="I28" s="43">
        <f t="shared" si="0"/>
        <v>0</v>
      </c>
      <c r="J28" s="44" t="str">
        <f>IF(H28=1,"PLENO",IF(H28&gt;=0.8,"MUY ALTO",IF(H28&gt;=0.6,"ALTO",IF(H28&gt;=0.4,"MEDIO",IF(H28&gt;=0.2,"BAJO","MUY BAJO")))))</f>
        <v>MUY BAJO</v>
      </c>
    </row>
    <row r="29" spans="2:10" ht="30" customHeight="1">
      <c r="B29" s="130"/>
      <c r="C29" s="133"/>
      <c r="D29" s="45"/>
      <c r="E29" s="47"/>
      <c r="F29" s="48">
        <v>1</v>
      </c>
      <c r="G29" s="41"/>
      <c r="H29" s="42">
        <f>G29/F29</f>
        <v>0</v>
      </c>
      <c r="I29" s="43">
        <f t="shared" si="0"/>
        <v>0</v>
      </c>
      <c r="J29" s="44" t="str">
        <f>IF(H29=1,"PLENO",IF(H29&gt;=0.8,"MUY ALTO",IF(H29&gt;=0.6,"ALTO",IF(H29&gt;=0.4,"MEDIO",IF(H29&gt;=0.2,"BAJO","MUY BAJO")))))</f>
        <v>MUY BAJO</v>
      </c>
    </row>
    <row r="30" spans="2:10" ht="30" customHeight="1">
      <c r="B30" s="130"/>
      <c r="C30" s="133"/>
      <c r="D30" s="45"/>
      <c r="E30" s="47"/>
      <c r="F30" s="48">
        <v>1</v>
      </c>
      <c r="G30" s="41"/>
      <c r="H30" s="42">
        <f>G30/F30</f>
        <v>0</v>
      </c>
      <c r="I30" s="43">
        <f t="shared" si="0"/>
        <v>0</v>
      </c>
      <c r="J30" s="44" t="str">
        <f>IF(H30=1,"PLENO",IF(H30&gt;=0.8,"MUY ALTO",IF(H30&gt;=0.6,"ALTO",IF(H30&gt;=0.4,"MEDIO",IF(H30&gt;=0.2,"BAJO","MUY BAJO")))))</f>
        <v>MUY BAJO</v>
      </c>
    </row>
    <row r="31" spans="2:10" ht="30" customHeight="1">
      <c r="B31" s="131"/>
      <c r="C31" s="134"/>
      <c r="D31" s="46"/>
      <c r="E31" s="47"/>
      <c r="F31" s="48">
        <v>1</v>
      </c>
      <c r="G31" s="41"/>
      <c r="H31" s="42">
        <f>G31/F31</f>
        <v>0</v>
      </c>
      <c r="I31" s="43">
        <f t="shared" si="0"/>
        <v>0</v>
      </c>
      <c r="J31" s="44" t="str">
        <f>IF(H31=1,"PLENO",IF(H31&gt;=0.8,"MUY ALTO",IF(H31&gt;=0.6,"ALTO",IF(H31&gt;=0.4,"MEDIO",IF(H31&gt;=0.2,"BAJO","MUY BAJO")))))</f>
        <v>MUY BAJO</v>
      </c>
    </row>
    <row r="32" spans="2:10" ht="30" customHeight="1">
      <c r="B32" s="129"/>
      <c r="C32" s="132"/>
      <c r="D32" s="39"/>
      <c r="E32" s="49"/>
      <c r="F32" s="48">
        <v>1</v>
      </c>
      <c r="G32" s="41"/>
      <c r="H32" s="42">
        <f t="shared" si="1"/>
        <v>0</v>
      </c>
      <c r="I32" s="43">
        <f aca="true" t="shared" si="3" ref="I32:I38">H32</f>
        <v>0</v>
      </c>
      <c r="J32" s="44" t="str">
        <f t="shared" si="2"/>
        <v>MUY BAJO</v>
      </c>
    </row>
    <row r="33" spans="2:10" ht="30" customHeight="1">
      <c r="B33" s="130"/>
      <c r="C33" s="133"/>
      <c r="D33" s="45"/>
      <c r="E33" s="49"/>
      <c r="F33" s="48">
        <v>1</v>
      </c>
      <c r="G33" s="41"/>
      <c r="H33" s="42">
        <f t="shared" si="1"/>
        <v>0</v>
      </c>
      <c r="I33" s="43">
        <f t="shared" si="3"/>
        <v>0</v>
      </c>
      <c r="J33" s="44" t="str">
        <f t="shared" si="2"/>
        <v>MUY BAJO</v>
      </c>
    </row>
    <row r="34" spans="2:10" ht="30" customHeight="1">
      <c r="B34" s="130"/>
      <c r="C34" s="133"/>
      <c r="D34" s="45"/>
      <c r="E34" s="49"/>
      <c r="F34" s="48">
        <v>1</v>
      </c>
      <c r="G34" s="41"/>
      <c r="H34" s="42">
        <f t="shared" si="1"/>
        <v>0</v>
      </c>
      <c r="I34" s="43">
        <f t="shared" si="3"/>
        <v>0</v>
      </c>
      <c r="J34" s="44" t="str">
        <f t="shared" si="2"/>
        <v>MUY BAJO</v>
      </c>
    </row>
    <row r="35" spans="2:10" ht="30" customHeight="1">
      <c r="B35" s="130"/>
      <c r="C35" s="133"/>
      <c r="D35" s="45"/>
      <c r="E35" s="47"/>
      <c r="F35" s="48">
        <v>1</v>
      </c>
      <c r="G35" s="41"/>
      <c r="H35" s="42">
        <f t="shared" si="1"/>
        <v>0</v>
      </c>
      <c r="I35" s="43">
        <f t="shared" si="3"/>
        <v>0</v>
      </c>
      <c r="J35" s="44" t="str">
        <f t="shared" si="2"/>
        <v>MUY BAJO</v>
      </c>
    </row>
    <row r="36" spans="2:10" ht="30" customHeight="1">
      <c r="B36" s="131"/>
      <c r="C36" s="134"/>
      <c r="D36" s="46"/>
      <c r="E36" s="47"/>
      <c r="F36" s="48">
        <v>1</v>
      </c>
      <c r="G36" s="41"/>
      <c r="H36" s="42">
        <f t="shared" si="1"/>
        <v>0</v>
      </c>
      <c r="I36" s="43">
        <f t="shared" si="3"/>
        <v>0</v>
      </c>
      <c r="J36" s="44" t="str">
        <f t="shared" si="2"/>
        <v>MUY BAJO</v>
      </c>
    </row>
    <row r="37" spans="2:10" ht="30" customHeight="1">
      <c r="B37" s="50"/>
      <c r="C37" s="46"/>
      <c r="D37" s="46"/>
      <c r="E37" s="47"/>
      <c r="F37" s="48">
        <v>1</v>
      </c>
      <c r="G37" s="41"/>
      <c r="H37" s="42">
        <f t="shared" si="1"/>
        <v>0</v>
      </c>
      <c r="I37" s="43">
        <f t="shared" si="3"/>
        <v>0</v>
      </c>
      <c r="J37" s="44" t="str">
        <f t="shared" si="2"/>
        <v>MUY BAJO</v>
      </c>
    </row>
    <row r="38" spans="2:10" ht="39" customHeight="1" thickBot="1">
      <c r="B38" s="51"/>
      <c r="C38" s="52"/>
      <c r="D38" s="52"/>
      <c r="E38" s="75"/>
      <c r="F38" s="53">
        <v>1</v>
      </c>
      <c r="G38" s="69"/>
      <c r="H38" s="54">
        <f t="shared" si="1"/>
        <v>0</v>
      </c>
      <c r="I38" s="43">
        <f t="shared" si="3"/>
        <v>0</v>
      </c>
      <c r="J38" s="55" t="str">
        <f t="shared" si="2"/>
        <v>MUY BAJO</v>
      </c>
    </row>
    <row r="39" ht="13.5" thickBot="1"/>
    <row r="40" spans="3:10" ht="12.75">
      <c r="C40" s="56"/>
      <c r="D40" s="56"/>
      <c r="E40" s="81"/>
      <c r="F40" s="82" t="s">
        <v>52</v>
      </c>
      <c r="G40" s="83"/>
      <c r="H40" s="84">
        <f>MIN(H15:H38)</f>
        <v>0</v>
      </c>
      <c r="I40" s="84">
        <f>H40</f>
        <v>0</v>
      </c>
      <c r="J40" s="85"/>
    </row>
    <row r="41" spans="2:10" ht="46.5" customHeight="1">
      <c r="B41" s="57"/>
      <c r="C41" s="58"/>
      <c r="D41" s="58"/>
      <c r="E41" s="86" t="s">
        <v>53</v>
      </c>
      <c r="F41" s="87" t="s">
        <v>54</v>
      </c>
      <c r="G41" s="88"/>
      <c r="H41" s="89">
        <f>AVERAGE(H15:H38)</f>
        <v>0.0625</v>
      </c>
      <c r="I41" s="90">
        <f>H41</f>
        <v>0.0625</v>
      </c>
      <c r="J41" s="91" t="str">
        <f>IF(H41=1,"PLENO",IF(H41&gt;=0.8,"MUY ALTO",IF(H41&gt;=0.6,"ALTO",IF(H41&gt;=0.4,"MEDIO",IF(H41&gt;=0.2,"BAJO","MUY BAJO")))))</f>
        <v>MUY BAJO</v>
      </c>
    </row>
    <row r="42" spans="5:10" ht="13.5" thickBot="1">
      <c r="E42" s="92"/>
      <c r="F42" s="93" t="s">
        <v>55</v>
      </c>
      <c r="G42" s="94"/>
      <c r="H42" s="95">
        <f>MAX(H15:H38)</f>
        <v>1</v>
      </c>
      <c r="I42" s="95">
        <f>H42</f>
        <v>1</v>
      </c>
      <c r="J42" s="96"/>
    </row>
    <row r="45" spans="5:10" ht="49.5" customHeight="1">
      <c r="E45" s="76" t="s">
        <v>56</v>
      </c>
      <c r="F45" s="59"/>
      <c r="G45" s="77" t="s">
        <v>57</v>
      </c>
      <c r="H45" s="78" t="s">
        <v>58</v>
      </c>
      <c r="I45" s="79"/>
      <c r="J45" s="80" t="s">
        <v>57</v>
      </c>
    </row>
    <row r="46" ht="12.75" customHeight="1" thickBot="1"/>
    <row r="47" spans="5:10" ht="12.75">
      <c r="E47" s="60" t="s">
        <v>59</v>
      </c>
      <c r="G47" s="67">
        <v>1</v>
      </c>
      <c r="H47" s="61">
        <f aca="true" t="shared" si="4" ref="H47:H52">COUNTIF($J$15:$J$38,E47)</f>
        <v>1</v>
      </c>
      <c r="I47" s="68">
        <f aca="true" t="shared" si="5" ref="I47:I52">J47</f>
        <v>0.041666666666666664</v>
      </c>
      <c r="J47" s="63">
        <f aca="true" t="shared" si="6" ref="J47:J52">H47/$H$53</f>
        <v>0.041666666666666664</v>
      </c>
    </row>
    <row r="48" spans="5:10" ht="12.75">
      <c r="E48" s="60" t="s">
        <v>60</v>
      </c>
      <c r="G48" s="60" t="s">
        <v>61</v>
      </c>
      <c r="H48" s="61">
        <f t="shared" si="4"/>
        <v>0</v>
      </c>
      <c r="I48" s="62">
        <f t="shared" si="5"/>
        <v>0</v>
      </c>
      <c r="J48" s="63">
        <f t="shared" si="6"/>
        <v>0</v>
      </c>
    </row>
    <row r="49" spans="5:10" ht="12.75">
      <c r="E49" s="60" t="s">
        <v>62</v>
      </c>
      <c r="G49" s="60" t="s">
        <v>63</v>
      </c>
      <c r="H49" s="61">
        <f t="shared" si="4"/>
        <v>0</v>
      </c>
      <c r="I49" s="62">
        <f t="shared" si="5"/>
        <v>0</v>
      </c>
      <c r="J49" s="63">
        <f t="shared" si="6"/>
        <v>0</v>
      </c>
    </row>
    <row r="50" spans="5:10" ht="12.75">
      <c r="E50" s="60" t="s">
        <v>64</v>
      </c>
      <c r="G50" s="60" t="s">
        <v>65</v>
      </c>
      <c r="H50" s="61">
        <f t="shared" si="4"/>
        <v>1</v>
      </c>
      <c r="I50" s="62">
        <f t="shared" si="5"/>
        <v>0.041666666666666664</v>
      </c>
      <c r="J50" s="63">
        <f t="shared" si="6"/>
        <v>0.041666666666666664</v>
      </c>
    </row>
    <row r="51" spans="5:10" ht="12.75">
      <c r="E51" s="60" t="s">
        <v>66</v>
      </c>
      <c r="G51" s="60" t="s">
        <v>67</v>
      </c>
      <c r="H51" s="61">
        <f t="shared" si="4"/>
        <v>0</v>
      </c>
      <c r="I51" s="62">
        <f t="shared" si="5"/>
        <v>0</v>
      </c>
      <c r="J51" s="63">
        <f t="shared" si="6"/>
        <v>0</v>
      </c>
    </row>
    <row r="52" spans="5:10" ht="13.5" thickBot="1">
      <c r="E52" s="60" t="s">
        <v>68</v>
      </c>
      <c r="G52" s="60" t="s">
        <v>69</v>
      </c>
      <c r="H52" s="61">
        <f t="shared" si="4"/>
        <v>22</v>
      </c>
      <c r="I52" s="64">
        <f t="shared" si="5"/>
        <v>0.9166666666666666</v>
      </c>
      <c r="J52" s="63">
        <f t="shared" si="6"/>
        <v>0.9166666666666666</v>
      </c>
    </row>
    <row r="53" ht="12.75">
      <c r="H53" s="61">
        <f>SUM(H47:H52)</f>
        <v>24</v>
      </c>
    </row>
  </sheetData>
  <sheetProtection/>
  <mergeCells count="27">
    <mergeCell ref="C8:E8"/>
    <mergeCell ref="G7:H8"/>
    <mergeCell ref="I7:I8"/>
    <mergeCell ref="B1:K1"/>
    <mergeCell ref="B2:K2"/>
    <mergeCell ref="B3:K3"/>
    <mergeCell ref="B4:K4"/>
    <mergeCell ref="C6:E6"/>
    <mergeCell ref="C7:E7"/>
    <mergeCell ref="C23:C26"/>
    <mergeCell ref="B12:J12"/>
    <mergeCell ref="B13:B14"/>
    <mergeCell ref="C13:C14"/>
    <mergeCell ref="D13:D14"/>
    <mergeCell ref="E13:E14"/>
    <mergeCell ref="H13:H14"/>
    <mergeCell ref="I13:I14"/>
    <mergeCell ref="B27:B31"/>
    <mergeCell ref="C27:C31"/>
    <mergeCell ref="B32:B36"/>
    <mergeCell ref="C32:C36"/>
    <mergeCell ref="J13:J14"/>
    <mergeCell ref="B15:B18"/>
    <mergeCell ref="C15:C18"/>
    <mergeCell ref="B19:B22"/>
    <mergeCell ref="C19:C22"/>
    <mergeCell ref="B23:B26"/>
  </mergeCells>
  <conditionalFormatting sqref="I15:I16">
    <cfRule type="dataBar" priority="17" dxfId="40">
      <dataBar minLength="0" maxLength="100" showValue="0"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{729690a6-aeb9-4994-a632-5586dbbbdaf1}</x14:id>
        </ext>
      </extLst>
    </cfRule>
  </conditionalFormatting>
  <conditionalFormatting sqref="I40:I42">
    <cfRule type="dataBar" priority="16" dxfId="40">
      <dataBar minLength="0" maxLength="100" showValue="0">
        <cfvo type="min"/>
        <cfvo type="max"/>
        <color theme="7" tint="-0.24997000396251678"/>
      </dataBar>
      <extLst>
        <ext xmlns:x14="http://schemas.microsoft.com/office/spreadsheetml/2009/9/main" uri="{B025F937-C7B1-47D3-B67F-A62EFF666E3E}">
          <x14:id>{51934fa8-e8b7-4a69-8a97-b29b7a5839e4}</x14:id>
        </ext>
      </extLst>
    </cfRule>
  </conditionalFormatting>
  <conditionalFormatting sqref="I47:I52">
    <cfRule type="dataBar" priority="15" dxfId="40">
      <dataBar minLength="0" maxLength="100" showValue="0">
        <cfvo type="min"/>
        <cfvo type="max"/>
        <color theme="6" tint="-0.24997000396251678"/>
      </dataBar>
      <extLst>
        <ext xmlns:x14="http://schemas.microsoft.com/office/spreadsheetml/2009/9/main" uri="{B025F937-C7B1-47D3-B67F-A62EFF666E3E}">
          <x14:id>{64ab8f74-fa09-4d4e-a92d-c54317526fb2}</x14:id>
        </ext>
      </extLst>
    </cfRule>
  </conditionalFormatting>
  <conditionalFormatting sqref="J38">
    <cfRule type="containsText" priority="18" dxfId="5" operator="containsText" text="MUY BAJO">
      <formula>NOT(ISERROR(SEARCH("MUY BAJO",A17)))</formula>
    </cfRule>
    <cfRule type="containsText" priority="19" dxfId="6" operator="containsText" text="BAJO">
      <formula>NOT(ISERROR(SEARCH("BAJO",A17)))</formula>
    </cfRule>
    <cfRule type="containsText" priority="20" dxfId="5" operator="containsText" text="MUY BAJO">
      <formula>NOT(ISERROR(SEARCH("MUY BAJO",A17)))</formula>
    </cfRule>
    <cfRule type="containsText" priority="21" dxfId="4" operator="containsText" text="BAJO">
      <formula>NOT(ISERROR(SEARCH("BAJO",EVALUACIÓN!#REF!)))</formula>
    </cfRule>
    <cfRule type="containsText" priority="22" dxfId="3" operator="containsText" text="MEDIO">
      <formula>NOT(ISERROR(SEARCH("MEDIO",EVALUACIÓN!#REF!)))</formula>
    </cfRule>
    <cfRule type="containsText" priority="23" dxfId="2" operator="containsText" text="MUY ALTO">
      <formula>NOT(ISERROR(SEARCH("MUY ALTO",EVALUACIÓN!#REF!)))</formula>
    </cfRule>
    <cfRule type="containsText" priority="24" dxfId="1" operator="containsText" text="ALTO">
      <formula>NOT(ISERROR(SEARCH("ALTO",EVALUACIÓN!#REF!)))</formula>
    </cfRule>
    <cfRule type="containsText" priority="25" dxfId="0" operator="containsText" text="PLENO">
      <formula>NOT(ISERROR(SEARCH("PLENO",EVALUACIÓN!#REF!)))</formula>
    </cfRule>
  </conditionalFormatting>
  <conditionalFormatting sqref="I20">
    <cfRule type="dataBar" priority="14" dxfId="40">
      <dataBar minLength="0" maxLength="100" showValue="0"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{276bfda9-edc8-44c5-8401-e247046aeee7}</x14:id>
        </ext>
      </extLst>
    </cfRule>
  </conditionalFormatting>
  <conditionalFormatting sqref="I21">
    <cfRule type="dataBar" priority="13" dxfId="40">
      <dataBar minLength="0" maxLength="100" showValue="0"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{222f8a7d-bad1-4ece-a82e-625eb9153d88}</x14:id>
        </ext>
      </extLst>
    </cfRule>
  </conditionalFormatting>
  <conditionalFormatting sqref="I22:I26">
    <cfRule type="dataBar" priority="12" dxfId="40">
      <dataBar minLength="0" maxLength="100" showValue="0"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{082d2d37-2ec7-4ae0-9b94-5fdcd3ea8301}</x14:id>
        </ext>
      </extLst>
    </cfRule>
  </conditionalFormatting>
  <conditionalFormatting sqref="J32:J37">
    <cfRule type="containsText" priority="26" dxfId="5" operator="containsText" text="MUY BAJO">
      <formula>NOT(ISERROR(SEARCH("MUY BAJO",A12)))</formula>
    </cfRule>
    <cfRule type="containsText" priority="27" dxfId="6" operator="containsText" text="BAJO">
      <formula>NOT(ISERROR(SEARCH("BAJO",A12)))</formula>
    </cfRule>
    <cfRule type="containsText" priority="28" dxfId="5" operator="containsText" text="MUY BAJO">
      <formula>NOT(ISERROR(SEARCH("MUY BAJO",A12)))</formula>
    </cfRule>
    <cfRule type="containsText" priority="29" dxfId="4" operator="containsText" text="BAJO">
      <formula>NOT(ISERROR(SEARCH("BAJO",EVALUACIÓN!#REF!)))</formula>
    </cfRule>
    <cfRule type="containsText" priority="30" dxfId="3" operator="containsText" text="MEDIO">
      <formula>NOT(ISERROR(SEARCH("MEDIO",EVALUACIÓN!#REF!)))</formula>
    </cfRule>
    <cfRule type="containsText" priority="31" dxfId="2" operator="containsText" text="MUY ALTO">
      <formula>NOT(ISERROR(SEARCH("MUY ALTO",EVALUACIÓN!#REF!)))</formula>
    </cfRule>
    <cfRule type="containsText" priority="32" dxfId="1" operator="containsText" text="ALTO">
      <formula>NOT(ISERROR(SEARCH("ALTO",EVALUACIÓN!#REF!)))</formula>
    </cfRule>
    <cfRule type="containsText" priority="33" dxfId="0" operator="containsText" text="PLENO">
      <formula>NOT(ISERROR(SEARCH("PLENO",EVALUACIÓN!#REF!)))</formula>
    </cfRule>
  </conditionalFormatting>
  <conditionalFormatting sqref="I27:I38">
    <cfRule type="dataBar" priority="3" dxfId="40">
      <dataBar minLength="0" maxLength="100" showValue="0"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{a0b8b143-d01b-494d-95de-59dfcd074a4f}</x14:id>
        </ext>
      </extLst>
    </cfRule>
  </conditionalFormatting>
  <conditionalFormatting sqref="J27:J31">
    <cfRule type="containsText" priority="4" dxfId="5" operator="containsText" text="MUY BAJO">
      <formula>NOT(ISERROR(SEARCH("MUY BAJO",A12)))</formula>
    </cfRule>
    <cfRule type="containsText" priority="5" dxfId="6" operator="containsText" text="BAJO">
      <formula>NOT(ISERROR(SEARCH("BAJO",A12)))</formula>
    </cfRule>
    <cfRule type="containsText" priority="6" dxfId="5" operator="containsText" text="MUY BAJO">
      <formula>NOT(ISERROR(SEARCH("MUY BAJO",A12)))</formula>
    </cfRule>
    <cfRule type="containsText" priority="7" dxfId="4" operator="containsText" text="BAJO">
      <formula>NOT(ISERROR(SEARCH("BAJO",EVALUACIÓN!#REF!)))</formula>
    </cfRule>
    <cfRule type="containsText" priority="8" dxfId="3" operator="containsText" text="MEDIO">
      <formula>NOT(ISERROR(SEARCH("MEDIO",EVALUACIÓN!#REF!)))</formula>
    </cfRule>
    <cfRule type="containsText" priority="9" dxfId="2" operator="containsText" text="MUY ALTO">
      <formula>NOT(ISERROR(SEARCH("MUY ALTO",EVALUACIÓN!#REF!)))</formula>
    </cfRule>
    <cfRule type="containsText" priority="10" dxfId="1" operator="containsText" text="ALTO">
      <formula>NOT(ISERROR(SEARCH("ALTO",EVALUACIÓN!#REF!)))</formula>
    </cfRule>
    <cfRule type="containsText" priority="11" dxfId="0" operator="containsText" text="PLENO">
      <formula>NOT(ISERROR(SEARCH("PLENO",EVALUACIÓN!#REF!)))</formula>
    </cfRule>
  </conditionalFormatting>
  <conditionalFormatting sqref="J41">
    <cfRule type="dataBar" priority="2" dxfId="40">
      <dataBar minLength="0" maxLength="100" showValue="0">
        <cfvo type="min"/>
        <cfvo type="max"/>
        <color theme="7" tint="-0.24997000396251678"/>
      </dataBar>
      <extLst>
        <ext xmlns:x14="http://schemas.microsoft.com/office/spreadsheetml/2009/9/main" uri="{B025F937-C7B1-47D3-B67F-A62EFF666E3E}">
          <x14:id>{70f018e2-2914-4393-8c28-a15997326915}</x14:id>
        </ext>
      </extLst>
    </cfRule>
  </conditionalFormatting>
  <conditionalFormatting sqref="I17:I19">
    <cfRule type="dataBar" priority="1" dxfId="40">
      <dataBar minLength="0" maxLength="100" showValue="0"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{e6c4d92e-16f8-44ff-be18-37df31720502}</x14:id>
        </ext>
      </extLst>
    </cfRule>
  </conditionalFormatting>
  <conditionalFormatting sqref="J23:J26">
    <cfRule type="containsText" priority="34" dxfId="5" operator="containsText" text="MUY BAJO">
      <formula>NOT(ISERROR(SEARCH("MUY BAJO",A4)))</formula>
    </cfRule>
    <cfRule type="containsText" priority="35" dxfId="6" operator="containsText" text="BAJO">
      <formula>NOT(ISERROR(SEARCH("BAJO",A4)))</formula>
    </cfRule>
    <cfRule type="containsText" priority="36" dxfId="5" operator="containsText" text="MUY BAJO">
      <formula>NOT(ISERROR(SEARCH("MUY BAJO",A4)))</formula>
    </cfRule>
    <cfRule type="containsText" priority="37" dxfId="4" operator="containsText" text="BAJO">
      <formula>NOT(ISERROR(SEARCH("BAJO",EVALUACIÓN!#REF!)))</formula>
    </cfRule>
    <cfRule type="containsText" priority="38" dxfId="3" operator="containsText" text="MEDIO">
      <formula>NOT(ISERROR(SEARCH("MEDIO",EVALUACIÓN!#REF!)))</formula>
    </cfRule>
    <cfRule type="containsText" priority="39" dxfId="2" operator="containsText" text="MUY ALTO">
      <formula>NOT(ISERROR(SEARCH("MUY ALTO",EVALUACIÓN!#REF!)))</formula>
    </cfRule>
    <cfRule type="containsText" priority="40" dxfId="1" operator="containsText" text="ALTO">
      <formula>NOT(ISERROR(SEARCH("ALTO",EVALUACIÓN!#REF!)))</formula>
    </cfRule>
    <cfRule type="containsText" priority="41" dxfId="0" operator="containsText" text="PLENO">
      <formula>NOT(ISERROR(SEARCH("PLENO",EVALUACIÓN!#REF!)))</formula>
    </cfRule>
  </conditionalFormatting>
  <conditionalFormatting sqref="J15:J22">
    <cfRule type="containsText" priority="42" dxfId="5" operator="containsText" text="MUY BAJO">
      <formula>NOT(ISERROR(SEARCH("MUY BAJO",A1)))</formula>
    </cfRule>
    <cfRule type="containsText" priority="43" dxfId="6" operator="containsText" text="BAJO">
      <formula>NOT(ISERROR(SEARCH("BAJO",A1)))</formula>
    </cfRule>
    <cfRule type="containsText" priority="44" dxfId="5" operator="containsText" text="MUY BAJO">
      <formula>NOT(ISERROR(SEARCH("MUY BAJO",A1)))</formula>
    </cfRule>
    <cfRule type="containsText" priority="45" dxfId="4" operator="containsText" text="BAJO">
      <formula>NOT(ISERROR(SEARCH("BAJO",EVALUACIÓN!#REF!)))</formula>
    </cfRule>
    <cfRule type="containsText" priority="46" dxfId="3" operator="containsText" text="MEDIO">
      <formula>NOT(ISERROR(SEARCH("MEDIO",EVALUACIÓN!#REF!)))</formula>
    </cfRule>
    <cfRule type="containsText" priority="47" dxfId="2" operator="containsText" text="MUY ALTO">
      <formula>NOT(ISERROR(SEARCH("MUY ALTO",EVALUACIÓN!#REF!)))</formula>
    </cfRule>
    <cfRule type="containsText" priority="48" dxfId="1" operator="containsText" text="ALTO">
      <formula>NOT(ISERROR(SEARCH("ALTO",EVALUACIÓN!#REF!)))</formula>
    </cfRule>
    <cfRule type="containsText" priority="49" dxfId="0" operator="containsText" text="PLENO">
      <formula>NOT(ISERROR(SEARCH("PLENO",EVALUACIÓN!#REF!)))</formula>
    </cfRule>
  </conditionalFormatting>
  <printOptions horizontalCentered="1" verticalCentered="1"/>
  <pageMargins left="0.2362204724409449" right="0.2362204724409449" top="0.5511811023622047" bottom="0.35433070866141736" header="0.31496062992125984" footer="0.31496062992125984"/>
  <pageSetup horizontalDpi="600" verticalDpi="600" orientation="landscape" scale="5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29690a6-aeb9-4994-a632-5586dbbbdaf1}">
            <x14:dataBar minLength="0" maxLength="100" gradient="0" showValue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>
              <border/>
            </x14:dxf>
          </x14:cfRule>
          <xm:sqref>I15:I16</xm:sqref>
        </x14:conditionalFormatting>
        <x14:conditionalFormatting xmlns:xm="http://schemas.microsoft.com/office/excel/2006/main">
          <x14:cfRule type="dataBar" id="{51934fa8-e8b7-4a69-8a97-b29b7a5839e4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/>
          </x14:cfRule>
          <xm:sqref>I40:I42</xm:sqref>
        </x14:conditionalFormatting>
        <x14:conditionalFormatting xmlns:xm="http://schemas.microsoft.com/office/excel/2006/main">
          <x14:cfRule type="dataBar" id="{64ab8f74-fa09-4d4e-a92d-c54317526fb2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/>
          </x14:cfRule>
          <xm:sqref>I47:I52</xm:sqref>
        </x14:conditionalFormatting>
        <x14:conditionalFormatting xmlns:xm="http://schemas.microsoft.com/office/excel/2006/main">
          <x14:cfRule type="dataBar" id="{276bfda9-edc8-44c5-8401-e247046aeee7}">
            <x14:dataBar minLength="0" maxLength="100" gradient="0" showValue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m:sqref>I20</xm:sqref>
        </x14:conditionalFormatting>
        <x14:conditionalFormatting xmlns:xm="http://schemas.microsoft.com/office/excel/2006/main">
          <x14:cfRule type="dataBar" id="{222f8a7d-bad1-4ece-a82e-625eb9153d88}">
            <x14:dataBar minLength="0" maxLength="100" gradient="0" showValue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m:sqref>I21</xm:sqref>
        </x14:conditionalFormatting>
        <x14:conditionalFormatting xmlns:xm="http://schemas.microsoft.com/office/excel/2006/main">
          <x14:cfRule type="dataBar" id="{082d2d37-2ec7-4ae0-9b94-5fdcd3ea8301}">
            <x14:dataBar minLength="0" maxLength="100" gradient="0" showValue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m:sqref>I22:I26</xm:sqref>
        </x14:conditionalFormatting>
        <x14:conditionalFormatting xmlns:xm="http://schemas.microsoft.com/office/excel/2006/main">
          <x14:cfRule type="dataBar" id="{a0b8b143-d01b-494d-95de-59dfcd074a4f}">
            <x14:dataBar minLength="0" maxLength="100" gradient="0" showValue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m:sqref>I27:I38</xm:sqref>
        </x14:conditionalFormatting>
        <x14:conditionalFormatting xmlns:xm="http://schemas.microsoft.com/office/excel/2006/main">
          <x14:cfRule type="dataBar" id="{70f018e2-2914-4393-8c28-a15997326915}">
            <x14:dataBar minLength="0" maxLength="100" gradient="0" showValue="0">
              <x14:cfvo type="min"/>
              <x14:cfvo type="max"/>
              <x14:negativeFillColor rgb="FFFF0000"/>
              <x14:axisColor rgb="FF000000"/>
            </x14:dataBar>
            <x14:dxf/>
          </x14:cfRule>
          <xm:sqref>J41</xm:sqref>
        </x14:conditionalFormatting>
        <x14:conditionalFormatting xmlns:xm="http://schemas.microsoft.com/office/excel/2006/main">
          <x14:cfRule type="dataBar" id="{e6c4d92e-16f8-44ff-be18-37df31720502}">
            <x14:dataBar minLength="0" maxLength="100" gradient="0" showValue="0">
              <x14:cfvo type="percent">
                <xm:f>0</xm:f>
              </x14:cfvo>
              <x14:cfvo type="percent">
                <xm:f>100</xm:f>
              </x14:cfvo>
              <x14:negativeFillColor rgb="FFFF0000"/>
              <x14:axisColor rgb="FF000000"/>
            </x14:dataBar>
            <x14:dxf/>
          </x14:cfRule>
          <xm:sqref>I17:I19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L17"/>
  <sheetViews>
    <sheetView zoomScalePageLayoutView="0" workbookViewId="0" topLeftCell="A1">
      <selection activeCell="J14" sqref="J14"/>
    </sheetView>
  </sheetViews>
  <sheetFormatPr defaultColWidth="11.421875" defaultRowHeight="12.75"/>
  <cols>
    <col min="1" max="1" width="3.421875" style="0" customWidth="1"/>
    <col min="2" max="2" width="4.7109375" style="0" customWidth="1"/>
    <col min="3" max="3" width="15.57421875" style="0" customWidth="1"/>
    <col min="4" max="4" width="8.00390625" style="0" customWidth="1"/>
    <col min="5" max="5" width="6.57421875" style="0" customWidth="1"/>
    <col min="6" max="6" width="23.421875" style="0" customWidth="1"/>
    <col min="7" max="7" width="21.140625" style="0" customWidth="1"/>
    <col min="8" max="8" width="25.8515625" style="0" customWidth="1"/>
  </cols>
  <sheetData>
    <row r="1" spans="2:12" ht="20.25">
      <c r="B1" s="112" t="s">
        <v>0</v>
      </c>
      <c r="C1" s="112"/>
      <c r="D1" s="112"/>
      <c r="E1" s="112"/>
      <c r="F1" s="112"/>
      <c r="G1" s="112"/>
      <c r="H1" s="112"/>
      <c r="I1" s="112"/>
      <c r="J1" s="112"/>
      <c r="K1" s="112"/>
      <c r="L1" s="14"/>
    </row>
    <row r="2" spans="2:12" ht="18.75">
      <c r="B2" s="113" t="s">
        <v>30</v>
      </c>
      <c r="C2" s="113"/>
      <c r="D2" s="113"/>
      <c r="E2" s="113"/>
      <c r="F2" s="113"/>
      <c r="G2" s="113"/>
      <c r="H2" s="113"/>
      <c r="I2" s="113"/>
      <c r="J2" s="113"/>
      <c r="K2" s="113"/>
      <c r="L2" s="15"/>
    </row>
    <row r="3" spans="2:12" ht="18">
      <c r="B3" s="114" t="s">
        <v>78</v>
      </c>
      <c r="C3" s="114"/>
      <c r="D3" s="114"/>
      <c r="E3" s="114"/>
      <c r="F3" s="114"/>
      <c r="G3" s="114"/>
      <c r="H3" s="114"/>
      <c r="I3" s="114"/>
      <c r="J3" s="114"/>
      <c r="K3" s="114"/>
      <c r="L3" s="15"/>
    </row>
    <row r="5" spans="2:12" ht="15.75">
      <c r="B5" s="157" t="s">
        <v>32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</row>
    <row r="7" ht="15">
      <c r="B7" s="23"/>
    </row>
    <row r="8" spans="2:8" ht="27" customHeight="1">
      <c r="B8" s="158" t="s">
        <v>33</v>
      </c>
      <c r="C8" s="158"/>
      <c r="D8" s="158"/>
      <c r="E8" s="158"/>
      <c r="F8" s="164" t="s">
        <v>19</v>
      </c>
      <c r="G8" s="164"/>
      <c r="H8" s="164"/>
    </row>
    <row r="9" spans="2:8" ht="12.75">
      <c r="B9" s="158"/>
      <c r="C9" s="158"/>
      <c r="D9" s="158"/>
      <c r="E9" s="158"/>
      <c r="F9" s="164"/>
      <c r="G9" s="164"/>
      <c r="H9" s="164"/>
    </row>
    <row r="10" spans="2:8" ht="16.5" customHeight="1">
      <c r="B10" s="158"/>
      <c r="C10" s="158"/>
      <c r="D10" s="158"/>
      <c r="E10" s="158"/>
      <c r="F10" s="162" t="s">
        <v>34</v>
      </c>
      <c r="G10" s="162" t="s">
        <v>35</v>
      </c>
      <c r="H10" s="162" t="s">
        <v>36</v>
      </c>
    </row>
    <row r="11" spans="2:8" ht="19.5" customHeight="1">
      <c r="B11" s="158"/>
      <c r="C11" s="158"/>
      <c r="D11" s="158"/>
      <c r="E11" s="158"/>
      <c r="F11" s="163" t="s">
        <v>79</v>
      </c>
      <c r="G11" s="163" t="s">
        <v>80</v>
      </c>
      <c r="H11" s="163" t="s">
        <v>81</v>
      </c>
    </row>
    <row r="12" spans="2:8" ht="36.75" customHeight="1">
      <c r="B12" s="169" t="s">
        <v>82</v>
      </c>
      <c r="C12" s="161" t="s">
        <v>20</v>
      </c>
      <c r="D12" s="159" t="s">
        <v>74</v>
      </c>
      <c r="E12" s="160">
        <v>1</v>
      </c>
      <c r="F12" s="165" t="s">
        <v>83</v>
      </c>
      <c r="G12" s="165"/>
      <c r="H12" s="166" t="s">
        <v>84</v>
      </c>
    </row>
    <row r="13" spans="2:8" ht="36.75" customHeight="1">
      <c r="B13" s="170"/>
      <c r="C13" s="161" t="s">
        <v>16</v>
      </c>
      <c r="D13" s="159" t="s">
        <v>85</v>
      </c>
      <c r="E13" s="160">
        <v>0.8</v>
      </c>
      <c r="F13" s="167" t="s">
        <v>86</v>
      </c>
      <c r="G13" s="167"/>
      <c r="H13" s="166"/>
    </row>
    <row r="14" spans="2:8" ht="36.75" customHeight="1">
      <c r="B14" s="170"/>
      <c r="C14" s="161" t="s">
        <v>17</v>
      </c>
      <c r="D14" s="159" t="s">
        <v>87</v>
      </c>
      <c r="E14" s="160">
        <v>0.6</v>
      </c>
      <c r="F14" s="168" t="s">
        <v>88</v>
      </c>
      <c r="G14" s="168"/>
      <c r="H14" s="172" t="s">
        <v>89</v>
      </c>
    </row>
    <row r="15" spans="2:8" ht="36.75" customHeight="1">
      <c r="B15" s="170"/>
      <c r="C15" s="161" t="s">
        <v>21</v>
      </c>
      <c r="D15" s="159" t="s">
        <v>22</v>
      </c>
      <c r="E15" s="160">
        <v>0.4</v>
      </c>
      <c r="F15" s="173" t="s">
        <v>90</v>
      </c>
      <c r="G15" s="174"/>
      <c r="H15" s="172"/>
    </row>
    <row r="16" spans="2:8" ht="36.75" customHeight="1">
      <c r="B16" s="171"/>
      <c r="C16" s="161" t="s">
        <v>18</v>
      </c>
      <c r="D16" s="159" t="s">
        <v>23</v>
      </c>
      <c r="E16" s="160">
        <v>0.2</v>
      </c>
      <c r="F16" s="174"/>
      <c r="G16" s="174"/>
      <c r="H16" s="172"/>
    </row>
    <row r="17" ht="12.75">
      <c r="B17" s="24" t="s">
        <v>37</v>
      </c>
    </row>
  </sheetData>
  <sheetProtection/>
  <mergeCells count="13">
    <mergeCell ref="B3:K3"/>
    <mergeCell ref="B5:L5"/>
    <mergeCell ref="B1:K1"/>
    <mergeCell ref="B2:K2"/>
    <mergeCell ref="B8:E11"/>
    <mergeCell ref="F8:H9"/>
    <mergeCell ref="F12:G12"/>
    <mergeCell ref="H12:H13"/>
    <mergeCell ref="F13:G13"/>
    <mergeCell ref="F14:G14"/>
    <mergeCell ref="B12:B16"/>
    <mergeCell ref="H14:H16"/>
    <mergeCell ref="F15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Hermencia Urrutia Ayure</dc:creator>
  <cp:keywords/>
  <dc:description/>
  <cp:lastModifiedBy>hermencia</cp:lastModifiedBy>
  <cp:lastPrinted>2011-01-26T16:20:11Z</cp:lastPrinted>
  <dcterms:created xsi:type="dcterms:W3CDTF">2010-05-13T20:50:05Z</dcterms:created>
  <dcterms:modified xsi:type="dcterms:W3CDTF">2018-01-25T16:01:49Z</dcterms:modified>
  <cp:category/>
  <cp:version/>
  <cp:contentType/>
  <cp:contentStatus/>
</cp:coreProperties>
</file>