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325" activeTab="0"/>
  </bookViews>
  <sheets>
    <sheet name="PROG_PROFESIONALES" sheetId="1" r:id="rId1"/>
    <sheet name="PROG_CICLOS_P" sheetId="2" r:id="rId2"/>
    <sheet name="TECNOLOGÍ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PEDRO ORLANDO</author>
  </authors>
  <commentList>
    <comment ref="AN37" authorId="0">
      <text>
        <r>
          <rPr>
            <sz val="9"/>
            <rFont val="Tahoma"/>
            <family val="2"/>
          </rPr>
          <t xml:space="preserve">ACUERDO 061 DE 2018:
Máximo 173 Créditos Académicos
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Actividades seleccionadas voluntariamente por el Estudiante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Comité Curricular determina el número de Créditos Académicos para el Componente de Libre Elección</t>
        </r>
      </text>
    </comment>
    <comment ref="AO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porcentaje de Créditos para el Componente de Libre elección debe estar entre 15% y 20% del Total de los Créditos</t>
        </r>
      </text>
    </comment>
    <comment ref="V33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Trabajo de Grado tendrá 8 Créditos Académicos y lo podrá comenzar a desarrollar cuando lleve el 70% de los créditos cursados.</t>
        </r>
      </text>
    </comment>
    <comment ref="E16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tipo de Asignaturas será:
T - Teórica                    3 Créditos
TP - Teórico-Práctica    4 Créditos</t>
        </r>
      </text>
    </comment>
    <comment ref="AH13" authorId="0">
      <text>
        <r>
          <rPr>
            <b/>
            <sz val="9"/>
            <rFont val="Tahoma"/>
            <family val="2"/>
          </rPr>
          <t xml:space="preserve">Los Programas de Medicina y Medicina Veterinaria y Zootecnia tendrán 12 Semestres Académicos
Los demás Programas deberán eliminar semestres 11 y 12 de este formato
</t>
        </r>
      </text>
    </comment>
    <comment ref="F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I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O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R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U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X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A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D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G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J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M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</commentList>
</comments>
</file>

<file path=xl/comments2.xml><?xml version="1.0" encoding="utf-8"?>
<comments xmlns="http://schemas.openxmlformats.org/spreadsheetml/2006/main">
  <authors>
    <author>PEDRO ORLANDO</author>
  </authors>
  <commentList>
    <comment ref="E16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tipo de Asignaturas será:
T - Teórica                    3 Créditos
TP - Teórico-Práctica    4 Créditos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Actividades seleccionadas voluntariamente por el Estudiante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Comité Curricular determina el número de Créditos Académicos para el Componente de Libre Elección</t>
        </r>
      </text>
    </comment>
    <comment ref="AI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porcentaje de Créditos para el Componente de Libre elección debe estar entre 15% y 20% del Total de los Créditos</t>
        </r>
      </text>
    </comment>
    <comment ref="F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I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O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R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U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X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A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D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G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AH39" authorId="0">
      <text>
        <r>
          <rPr>
            <sz val="9"/>
            <rFont val="Tahoma"/>
            <family val="2"/>
          </rPr>
          <t xml:space="preserve">ACUERDO 061 DE 2018:
Máximo 173 Créditos Académicos
</t>
        </r>
      </text>
    </comment>
    <comment ref="P30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Actividades seleccionadas voluntariamente por el Estudiante</t>
        </r>
      </text>
    </comment>
    <comment ref="V30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Actividades seleccionadas voluntariamente por el Estudiante</t>
        </r>
      </text>
    </comment>
    <comment ref="P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Comité Curricular determina el número de Créditos Académicos para el Componente de Libre Elección</t>
        </r>
      </text>
    </comment>
    <comment ref="V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Comité Curricular determina el número de Créditos Académicos para el Componente de Libre Elección</t>
        </r>
      </text>
    </comment>
    <comment ref="AH33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Trabajo de Grado tendrá 8 Créditos Académicos y lo podrá comenzar a desarrollar cuando lleve el 70% de los créditos cursados.</t>
        </r>
      </text>
    </comment>
    <comment ref="D37" authorId="0">
      <text>
        <r>
          <rPr>
            <b/>
            <sz val="9"/>
            <rFont val="Tahoma"/>
            <family val="2"/>
          </rPr>
          <t xml:space="preserve">ACUERDO 061 DE 2018:
Máximo número de Créditos para Técnica Profesional  65.
</t>
        </r>
      </text>
    </comment>
    <comment ref="P37" authorId="0">
      <text>
        <r>
          <rPr>
            <b/>
            <sz val="9"/>
            <rFont val="Tahoma"/>
            <family val="2"/>
          </rPr>
          <t xml:space="preserve">ACUERDO 061 DE 2018:
Máximo número de Créditos para Tecnología  96.
</t>
        </r>
      </text>
    </comment>
    <comment ref="V37" authorId="0">
      <text>
        <r>
          <rPr>
            <b/>
            <sz val="9"/>
            <rFont val="Tahoma"/>
            <family val="2"/>
          </rPr>
          <t>ACUERDO 061 DE 2018:
Máximo número de Créditos para Ciclo profesional 173.</t>
        </r>
      </text>
    </comment>
  </commentList>
</comments>
</file>

<file path=xl/comments3.xml><?xml version="1.0" encoding="utf-8"?>
<comments xmlns="http://schemas.openxmlformats.org/spreadsheetml/2006/main">
  <authors>
    <author>PEDRO ORLANDO</author>
  </authors>
  <commentList>
    <comment ref="E16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tipo de Asignaturas será:
T - Teórica                    3 Créditos
TP - Teórico-Práctica    4 Créditos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Actividades seleccionadas voluntariamente por el Estudiante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Comité Curricular determina el número de Créditos Académicos para el Componente de Libre Elección</t>
        </r>
      </text>
    </comment>
    <comment ref="W31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porcentaje de Créditos para el Componente de Libre elección debe estar entre 15% y 20% del Total de los Créditos</t>
        </r>
      </text>
    </comment>
    <comment ref="V33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El Trabajo de Grado tendrá 5 Créditos Académicos y lo podrá comenzar a desarrollar cuando lleve el 70% de los créditos cursados.</t>
        </r>
      </text>
    </comment>
    <comment ref="F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I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O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R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U35" authorId="0">
      <text>
        <r>
          <rPr>
            <b/>
            <sz val="9"/>
            <rFont val="Tahoma"/>
            <family val="2"/>
          </rPr>
          <t xml:space="preserve">ACUERDO 061 DE 2018:
</t>
        </r>
        <r>
          <rPr>
            <sz val="9"/>
            <rFont val="Tahoma"/>
            <family val="2"/>
          </rPr>
          <t>Cada Semestre Académico deberá tener entre 12 y 18 Créditos Académicos</t>
        </r>
      </text>
    </comment>
    <comment ref="V37" authorId="0">
      <text>
        <r>
          <rPr>
            <sz val="9"/>
            <rFont val="Tahoma"/>
            <family val="2"/>
          </rPr>
          <t xml:space="preserve">ACUERDO 061 DE 2018:
Máximo 96 Créditos Académicos
</t>
        </r>
      </text>
    </comment>
  </commentList>
</comments>
</file>

<file path=xl/sharedStrings.xml><?xml version="1.0" encoding="utf-8"?>
<sst xmlns="http://schemas.openxmlformats.org/spreadsheetml/2006/main" count="566" uniqueCount="47">
  <si>
    <t>UNIVERSIDAD PEDAGÓGICA Y TECNOLÓGICA DE COLOMBIA</t>
  </si>
  <si>
    <t>VICERRECTORÍA ACADÉMICA</t>
  </si>
  <si>
    <t>AJUSTE A LOS PLANES DE ESTUDIO DE PROGRAMAS ACADÉMICOS DE PREGRADO</t>
  </si>
  <si>
    <t>ACUERDO 061 DE 2018</t>
  </si>
  <si>
    <t>FACULTAD:</t>
  </si>
  <si>
    <t>PROGRAMA: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</si>
  <si>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</si>
  <si>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</si>
  <si>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</si>
  <si>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</si>
  <si>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</si>
  <si>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</si>
  <si>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</si>
  <si>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</si>
  <si>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</si>
  <si>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XI</t>
  </si>
  <si>
    <t>XII</t>
  </si>
  <si>
    <t>COMPONENTE DE
 LIBRE ELECCIÓN</t>
  </si>
  <si>
    <t>COMPONENTE  DE 
FUNDAMENTACIÓN</t>
  </si>
  <si>
    <t>COMPONENTE  
DISCIPLINAR</t>
  </si>
  <si>
    <t>Asignaturas</t>
  </si>
  <si>
    <t>Créditos</t>
  </si>
  <si>
    <t>TRABAJO DE GRADO</t>
  </si>
  <si>
    <t>TOTAL CRÉDITOS/SEMESTRE</t>
  </si>
  <si>
    <t>CRÉDITOS</t>
  </si>
  <si>
    <t>TOTAL</t>
  </si>
  <si>
    <t>%</t>
  </si>
  <si>
    <t>ACTIVIDAD</t>
  </si>
  <si>
    <t>TOTAL CRÉDITOS
PLAN DE ESTUDIOS</t>
  </si>
  <si>
    <t>T</t>
  </si>
  <si>
    <t>Tipo</t>
  </si>
  <si>
    <t>T - TEÓRICA</t>
  </si>
  <si>
    <t>TP- TEÓRICO-PRÁCTICA</t>
  </si>
  <si>
    <t>MALLA CURRICULAR - PROGRAMAS PRESENCIALES</t>
  </si>
  <si>
    <t>MALLA CURRICULAR - PROGRAMAS POR CICLOS PROPEDÉUTICOS</t>
  </si>
  <si>
    <t>TECNOLOGÍA</t>
  </si>
  <si>
    <t>VII</t>
  </si>
  <si>
    <t>CICLO PROFESIONAL</t>
  </si>
  <si>
    <t>MALLA CURRICULAR - PROGRAMAS TECNOLÓGICOS</t>
  </si>
  <si>
    <t>-</t>
  </si>
  <si>
    <t>TP</t>
  </si>
  <si>
    <t>MEDICINA Y MEDICINA VETERINARIA Y ZOOTECNIA</t>
  </si>
  <si>
    <t>COMPÓNENTE DE LIBRE ELECCIÓN</t>
  </si>
  <si>
    <t>ASIGNATURA  TIPO =</t>
  </si>
  <si>
    <t>CÁTEDRA UNIVERSIDAD Y ENTORNO</t>
  </si>
  <si>
    <t>TÉCNICA PROFESIONAL</t>
  </si>
  <si>
    <t>TOTAL CRÉDITOS POR CICLO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</si>
</sst>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5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Calibri"/>
      <family val="0"/>
    </font>
    <font>
      <b/>
      <sz val="14"/>
      <name val="Calibri"/>
      <family val="0"/>
    </font>
    <font>
      <b/>
      <sz val="22"/>
      <name val="Calibri"/>
      <family val="0"/>
    </font>
    <font>
      <b/>
      <sz val="11"/>
      <color indexed="8"/>
      <name val="Calibri"/>
      <family val="0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6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theme="0" tint="-0.24997000396251678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0" xfId="52" applyFont="1">
      <alignment/>
      <protection/>
    </xf>
    <xf numFmtId="0" fontId="3" fillId="0" borderId="0" xfId="52" applyFont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52" applyFont="1" applyAlignment="1">
      <alignment vertical="center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34" borderId="18" xfId="0" applyFont="1" applyFill="1" applyBorder="1" applyAlignment="1">
      <alignment horizontal="right" vertical="center"/>
    </xf>
    <xf numFmtId="0" fontId="48" fillId="0" borderId="19" xfId="0" applyFont="1" applyBorder="1" applyAlignment="1">
      <alignment vertical="center"/>
    </xf>
    <xf numFmtId="0" fontId="48" fillId="35" borderId="18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/>
    </xf>
    <xf numFmtId="0" fontId="48" fillId="35" borderId="0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48" fillId="8" borderId="17" xfId="0" applyFont="1" applyFill="1" applyBorder="1" applyAlignment="1">
      <alignment horizontal="right" vertical="center"/>
    </xf>
    <xf numFmtId="0" fontId="0" fillId="2" borderId="2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48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48" fillId="2" borderId="27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right" vertical="center"/>
    </xf>
    <xf numFmtId="0" fontId="0" fillId="37" borderId="23" xfId="0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48" fillId="37" borderId="24" xfId="0" applyFont="1" applyFill="1" applyBorder="1" applyAlignment="1">
      <alignment horizontal="center" vertical="center"/>
    </xf>
    <xf numFmtId="0" fontId="0" fillId="37" borderId="24" xfId="0" applyFill="1" applyBorder="1" applyAlignment="1">
      <alignment vertical="center"/>
    </xf>
    <xf numFmtId="0" fontId="48" fillId="37" borderId="27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48" fillId="7" borderId="12" xfId="0" applyFont="1" applyFill="1" applyBorder="1" applyAlignment="1">
      <alignment horizontal="center" vertical="center"/>
    </xf>
    <xf numFmtId="0" fontId="48" fillId="7" borderId="13" xfId="0" applyFont="1" applyFill="1" applyBorder="1" applyAlignment="1">
      <alignment horizontal="center" vertical="center"/>
    </xf>
    <xf numFmtId="0" fontId="48" fillId="7" borderId="29" xfId="0" applyFont="1" applyFill="1" applyBorder="1" applyAlignment="1">
      <alignment horizontal="center" vertical="center"/>
    </xf>
    <xf numFmtId="0" fontId="48" fillId="7" borderId="14" xfId="0" applyFont="1" applyFill="1" applyBorder="1" applyAlignment="1">
      <alignment horizontal="center" vertical="center"/>
    </xf>
    <xf numFmtId="0" fontId="48" fillId="19" borderId="11" xfId="0" applyFont="1" applyFill="1" applyBorder="1" applyAlignment="1">
      <alignment horizontal="center" vertical="center"/>
    </xf>
    <xf numFmtId="0" fontId="48" fillId="19" borderId="12" xfId="0" applyFont="1" applyFill="1" applyBorder="1" applyAlignment="1">
      <alignment horizontal="center" vertical="center"/>
    </xf>
    <xf numFmtId="0" fontId="48" fillId="19" borderId="20" xfId="0" applyFont="1" applyFill="1" applyBorder="1" applyAlignment="1">
      <alignment horizontal="center" vertical="center"/>
    </xf>
    <xf numFmtId="0" fontId="48" fillId="19" borderId="13" xfId="0" applyFont="1" applyFill="1" applyBorder="1" applyAlignment="1">
      <alignment horizontal="center" vertical="center"/>
    </xf>
    <xf numFmtId="0" fontId="52" fillId="38" borderId="18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48" fillId="39" borderId="18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37" borderId="11" xfId="0" applyFill="1" applyBorder="1" applyAlignment="1">
      <alignment vertical="center" wrapText="1"/>
    </xf>
    <xf numFmtId="0" fontId="0" fillId="37" borderId="32" xfId="0" applyFill="1" applyBorder="1" applyAlignment="1">
      <alignment vertical="center" wrapText="1"/>
    </xf>
    <xf numFmtId="0" fontId="0" fillId="37" borderId="33" xfId="0" applyFill="1" applyBorder="1" applyAlignment="1">
      <alignment vertical="center" wrapText="1"/>
    </xf>
    <xf numFmtId="0" fontId="0" fillId="37" borderId="34" xfId="0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0" fontId="52" fillId="39" borderId="23" xfId="0" applyFont="1" applyFill="1" applyBorder="1" applyAlignment="1">
      <alignment horizontal="center" vertical="center"/>
    </xf>
    <xf numFmtId="164" fontId="52" fillId="0" borderId="27" xfId="54" applyNumberFormat="1" applyFont="1" applyBorder="1" applyAlignment="1">
      <alignment horizontal="center" vertical="center"/>
    </xf>
    <xf numFmtId="164" fontId="52" fillId="0" borderId="18" xfId="54" applyNumberFormat="1" applyFont="1" applyBorder="1" applyAlignment="1">
      <alignment horizontal="center" vertical="center"/>
    </xf>
    <xf numFmtId="164" fontId="52" fillId="36" borderId="18" xfId="54" applyNumberFormat="1" applyFont="1" applyFill="1" applyBorder="1" applyAlignment="1">
      <alignment horizontal="center" vertical="center"/>
    </xf>
    <xf numFmtId="164" fontId="52" fillId="38" borderId="18" xfId="54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vertical="center" wrapText="1"/>
    </xf>
    <xf numFmtId="0" fontId="53" fillId="2" borderId="31" xfId="0" applyFont="1" applyFill="1" applyBorder="1" applyAlignment="1">
      <alignment horizontal="center" vertical="center"/>
    </xf>
    <xf numFmtId="0" fontId="54" fillId="2" borderId="32" xfId="0" applyFont="1" applyFill="1" applyBorder="1" applyAlignment="1">
      <alignment horizontal="center" vertical="center"/>
    </xf>
    <xf numFmtId="0" fontId="53" fillId="2" borderId="32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53" fillId="37" borderId="32" xfId="0" applyFont="1" applyFill="1" applyBorder="1" applyAlignment="1">
      <alignment horizontal="center" vertical="center"/>
    </xf>
    <xf numFmtId="0" fontId="53" fillId="2" borderId="36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37" borderId="37" xfId="0" applyFont="1" applyFill="1" applyBorder="1" applyAlignment="1">
      <alignment horizontal="center" vertical="center"/>
    </xf>
    <xf numFmtId="0" fontId="0" fillId="40" borderId="17" xfId="0" applyNumberFormat="1" applyFont="1" applyFill="1" applyBorder="1" applyAlignment="1" applyProtection="1">
      <alignment vertical="center"/>
      <protection/>
    </xf>
    <xf numFmtId="0" fontId="0" fillId="40" borderId="19" xfId="0" applyNumberFormat="1" applyFont="1" applyFill="1" applyBorder="1" applyAlignment="1" applyProtection="1">
      <alignment vertical="center"/>
      <protection/>
    </xf>
    <xf numFmtId="0" fontId="0" fillId="40" borderId="38" xfId="0" applyNumberFormat="1" applyFont="1" applyFill="1" applyBorder="1" applyAlignment="1" applyProtection="1">
      <alignment vertical="center"/>
      <protection/>
    </xf>
    <xf numFmtId="0" fontId="0" fillId="2" borderId="21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37" borderId="40" xfId="0" applyFill="1" applyBorder="1" applyAlignment="1">
      <alignment vertical="center" wrapText="1"/>
    </xf>
    <xf numFmtId="0" fontId="0" fillId="37" borderId="39" xfId="0" applyFill="1" applyBorder="1" applyAlignment="1">
      <alignment vertical="center" wrapText="1"/>
    </xf>
    <xf numFmtId="0" fontId="48" fillId="7" borderId="40" xfId="0" applyFont="1" applyFill="1" applyBorder="1" applyAlignment="1">
      <alignment horizontal="center" vertical="center"/>
    </xf>
    <xf numFmtId="0" fontId="48" fillId="7" borderId="2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0" fillId="2" borderId="35" xfId="0" applyFill="1" applyBorder="1" applyAlignment="1">
      <alignment vertical="center" wrapText="1"/>
    </xf>
    <xf numFmtId="0" fontId="0" fillId="37" borderId="28" xfId="0" applyFill="1" applyBorder="1" applyAlignment="1">
      <alignment vertical="center" wrapText="1"/>
    </xf>
    <xf numFmtId="0" fontId="0" fillId="37" borderId="30" xfId="0" applyFill="1" applyBorder="1" applyAlignment="1">
      <alignment vertical="center" wrapText="1"/>
    </xf>
    <xf numFmtId="0" fontId="48" fillId="7" borderId="2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9" fontId="52" fillId="0" borderId="15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15" borderId="17" xfId="0" applyFont="1" applyFill="1" applyBorder="1" applyAlignment="1">
      <alignment horizontal="center" vertical="center"/>
    </xf>
    <xf numFmtId="0" fontId="50" fillId="15" borderId="19" xfId="0" applyFont="1" applyFill="1" applyBorder="1" applyAlignment="1">
      <alignment horizontal="center" vertical="center"/>
    </xf>
    <xf numFmtId="0" fontId="50" fillId="15" borderId="38" xfId="0" applyFont="1" applyFill="1" applyBorder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48" fillId="19" borderId="28" xfId="0" applyFont="1" applyFill="1" applyBorder="1" applyAlignment="1">
      <alignment horizontal="center" vertical="center"/>
    </xf>
    <xf numFmtId="0" fontId="48" fillId="19" borderId="40" xfId="0" applyFont="1" applyFill="1" applyBorder="1" applyAlignment="1">
      <alignment horizontal="center" vertical="center"/>
    </xf>
    <xf numFmtId="0" fontId="48" fillId="19" borderId="11" xfId="0" applyFont="1" applyFill="1" applyBorder="1" applyAlignment="1">
      <alignment horizontal="center" vertical="center"/>
    </xf>
    <xf numFmtId="0" fontId="10" fillId="33" borderId="0" xfId="52" applyFont="1" applyFill="1" applyAlignment="1">
      <alignment horizontal="center" vertical="center"/>
      <protection/>
    </xf>
    <xf numFmtId="0" fontId="48" fillId="34" borderId="15" xfId="0" applyFont="1" applyFill="1" applyBorder="1" applyAlignment="1">
      <alignment horizontal="center" vertical="center" textRotation="90" wrapText="1"/>
    </xf>
    <xf numFmtId="0" fontId="48" fillId="34" borderId="41" xfId="0" applyFont="1" applyFill="1" applyBorder="1" applyAlignment="1">
      <alignment horizontal="center" vertical="center" textRotation="90" wrapText="1"/>
    </xf>
    <xf numFmtId="0" fontId="0" fillId="40" borderId="17" xfId="0" applyNumberFormat="1" applyFont="1" applyFill="1" applyBorder="1" applyAlignment="1" applyProtection="1">
      <alignment horizontal="center" vertical="center"/>
      <protection/>
    </xf>
    <xf numFmtId="0" fontId="0" fillId="40" borderId="19" xfId="0" applyNumberFormat="1" applyFont="1" applyFill="1" applyBorder="1" applyAlignment="1" applyProtection="1">
      <alignment horizontal="center" vertical="center"/>
      <protection/>
    </xf>
    <xf numFmtId="0" fontId="0" fillId="40" borderId="38" xfId="0" applyNumberFormat="1" applyFont="1" applyFill="1" applyBorder="1" applyAlignment="1" applyProtection="1">
      <alignment horizontal="center" vertical="center"/>
      <protection/>
    </xf>
    <xf numFmtId="0" fontId="48" fillId="0" borderId="28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8" borderId="15" xfId="0" applyFont="1" applyFill="1" applyBorder="1" applyAlignment="1">
      <alignment horizontal="center" vertical="center" textRotation="90" wrapText="1"/>
    </xf>
    <xf numFmtId="0" fontId="48" fillId="8" borderId="41" xfId="0" applyFont="1" applyFill="1" applyBorder="1" applyAlignment="1">
      <alignment horizontal="center" vertical="center" textRotation="90" wrapText="1"/>
    </xf>
    <xf numFmtId="0" fontId="48" fillId="36" borderId="15" xfId="0" applyFont="1" applyFill="1" applyBorder="1" applyAlignment="1">
      <alignment horizontal="center" vertical="center" textRotation="90" wrapText="1"/>
    </xf>
    <xf numFmtId="0" fontId="48" fillId="36" borderId="41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38" xfId="52" applyFont="1" applyFill="1" applyBorder="1" applyAlignment="1">
      <alignment horizontal="center" vertical="center"/>
      <protection/>
    </xf>
    <xf numFmtId="0" fontId="52" fillId="0" borderId="15" xfId="0" applyFont="1" applyBorder="1" applyAlignment="1">
      <alignment horizontal="center" vertical="center"/>
    </xf>
    <xf numFmtId="0" fontId="55" fillId="36" borderId="42" xfId="0" applyFont="1" applyFill="1" applyBorder="1" applyAlignment="1">
      <alignment horizontal="center" vertical="center" wrapText="1"/>
    </xf>
    <xf numFmtId="0" fontId="55" fillId="36" borderId="43" xfId="0" applyFont="1" applyFill="1" applyBorder="1" applyAlignment="1">
      <alignment horizontal="center" vertical="center" wrapText="1"/>
    </xf>
    <xf numFmtId="0" fontId="55" fillId="36" borderId="43" xfId="0" applyFont="1" applyFill="1" applyBorder="1" applyAlignment="1">
      <alignment horizontal="center" vertical="center"/>
    </xf>
    <xf numFmtId="0" fontId="55" fillId="36" borderId="44" xfId="0" applyFont="1" applyFill="1" applyBorder="1" applyAlignment="1">
      <alignment horizontal="center" vertical="center"/>
    </xf>
    <xf numFmtId="0" fontId="55" fillId="36" borderId="45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8" fillId="8" borderId="42" xfId="0" applyFont="1" applyFill="1" applyBorder="1" applyAlignment="1">
      <alignment horizontal="center" vertical="center" textRotation="90" wrapText="1"/>
    </xf>
    <xf numFmtId="0" fontId="48" fillId="8" borderId="46" xfId="0" applyFont="1" applyFill="1" applyBorder="1" applyAlignment="1">
      <alignment horizontal="center" vertical="center" textRotation="90" wrapText="1"/>
    </xf>
    <xf numFmtId="0" fontId="48" fillId="8" borderId="47" xfId="0" applyFont="1" applyFill="1" applyBorder="1" applyAlignment="1">
      <alignment horizontal="center" vertical="center" textRotation="90" wrapText="1"/>
    </xf>
    <xf numFmtId="0" fontId="48" fillId="8" borderId="48" xfId="0" applyFont="1" applyFill="1" applyBorder="1" applyAlignment="1">
      <alignment horizontal="center" vertical="center" textRotation="90" wrapText="1"/>
    </xf>
    <xf numFmtId="0" fontId="48" fillId="8" borderId="44" xfId="0" applyFont="1" applyFill="1" applyBorder="1" applyAlignment="1">
      <alignment horizontal="center" vertical="center" textRotation="90" wrapText="1"/>
    </xf>
    <xf numFmtId="0" fontId="48" fillId="8" borderId="49" xfId="0" applyFont="1" applyFill="1" applyBorder="1" applyAlignment="1">
      <alignment horizontal="center" vertical="center" textRotation="90" wrapText="1"/>
    </xf>
    <xf numFmtId="0" fontId="48" fillId="33" borderId="42" xfId="0" applyFont="1" applyFill="1" applyBorder="1" applyAlignment="1">
      <alignment horizontal="center" vertical="center" textRotation="90" wrapText="1"/>
    </xf>
    <xf numFmtId="0" fontId="48" fillId="33" borderId="46" xfId="0" applyFont="1" applyFill="1" applyBorder="1" applyAlignment="1">
      <alignment horizontal="center" vertical="center" textRotation="90" wrapText="1"/>
    </xf>
    <xf numFmtId="0" fontId="48" fillId="33" borderId="47" xfId="0" applyFont="1" applyFill="1" applyBorder="1" applyAlignment="1">
      <alignment horizontal="center" vertical="center" textRotation="90" wrapText="1"/>
    </xf>
    <xf numFmtId="0" fontId="48" fillId="33" borderId="48" xfId="0" applyFont="1" applyFill="1" applyBorder="1" applyAlignment="1">
      <alignment horizontal="center" vertical="center" textRotation="90" wrapText="1"/>
    </xf>
    <xf numFmtId="0" fontId="48" fillId="33" borderId="44" xfId="0" applyFont="1" applyFill="1" applyBorder="1" applyAlignment="1">
      <alignment horizontal="center" vertical="center" textRotation="90" wrapText="1"/>
    </xf>
    <xf numFmtId="0" fontId="48" fillId="33" borderId="49" xfId="0" applyFont="1" applyFill="1" applyBorder="1" applyAlignment="1">
      <alignment horizontal="center" vertical="center" textRotation="90" wrapText="1"/>
    </xf>
    <xf numFmtId="0" fontId="56" fillId="13" borderId="17" xfId="0" applyFont="1" applyFill="1" applyBorder="1" applyAlignment="1">
      <alignment horizontal="center" vertical="center"/>
    </xf>
    <xf numFmtId="0" fontId="56" fillId="13" borderId="19" xfId="0" applyFont="1" applyFill="1" applyBorder="1" applyAlignment="1">
      <alignment horizontal="center" vertical="center"/>
    </xf>
    <xf numFmtId="0" fontId="48" fillId="19" borderId="42" xfId="0" applyFont="1" applyFill="1" applyBorder="1" applyAlignment="1">
      <alignment horizontal="center" vertical="center" wrapText="1"/>
    </xf>
    <xf numFmtId="0" fontId="48" fillId="19" borderId="46" xfId="0" applyFont="1" applyFill="1" applyBorder="1" applyAlignment="1">
      <alignment horizontal="center" vertical="center" wrapText="1"/>
    </xf>
    <xf numFmtId="0" fontId="56" fillId="13" borderId="38" xfId="0" applyFont="1" applyFill="1" applyBorder="1" applyAlignment="1">
      <alignment horizontal="center" vertical="center"/>
    </xf>
    <xf numFmtId="0" fontId="52" fillId="14" borderId="17" xfId="0" applyFont="1" applyFill="1" applyBorder="1" applyAlignment="1">
      <alignment horizontal="center" vertical="center"/>
    </xf>
    <xf numFmtId="0" fontId="52" fillId="14" borderId="19" xfId="0" applyFont="1" applyFill="1" applyBorder="1" applyAlignment="1">
      <alignment horizontal="center" vertical="center"/>
    </xf>
    <xf numFmtId="0" fontId="52" fillId="14" borderId="38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38" xfId="0" applyFont="1" applyFill="1" applyBorder="1" applyAlignment="1">
      <alignment horizontal="center" vertical="center"/>
    </xf>
    <xf numFmtId="0" fontId="49" fillId="2" borderId="17" xfId="0" applyNumberFormat="1" applyFont="1" applyFill="1" applyBorder="1" applyAlignment="1" applyProtection="1">
      <alignment horizontal="center" vertical="center"/>
      <protection/>
    </xf>
    <xf numFmtId="0" fontId="49" fillId="2" borderId="38" xfId="0" applyNumberFormat="1" applyFont="1" applyFill="1" applyBorder="1" applyAlignment="1" applyProtection="1">
      <alignment horizontal="center" vertical="center"/>
      <protection/>
    </xf>
    <xf numFmtId="0" fontId="49" fillId="14" borderId="17" xfId="0" applyNumberFormat="1" applyFont="1" applyFill="1" applyBorder="1" applyAlignment="1" applyProtection="1">
      <alignment horizontal="center" vertical="center"/>
      <protection/>
    </xf>
    <xf numFmtId="0" fontId="49" fillId="14" borderId="38" xfId="0" applyNumberFormat="1" applyFont="1" applyFill="1" applyBorder="1" applyAlignment="1" applyProtection="1">
      <alignment horizontal="center" vertical="center"/>
      <protection/>
    </xf>
    <xf numFmtId="0" fontId="49" fillId="38" borderId="17" xfId="0" applyFont="1" applyFill="1" applyBorder="1" applyAlignment="1">
      <alignment horizontal="center" vertical="center"/>
    </xf>
    <xf numFmtId="0" fontId="49" fillId="38" borderId="19" xfId="0" applyFont="1" applyFill="1" applyBorder="1" applyAlignment="1">
      <alignment horizontal="center" vertical="center"/>
    </xf>
    <xf numFmtId="0" fontId="49" fillId="38" borderId="38" xfId="0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/>
    </xf>
    <xf numFmtId="0" fontId="52" fillId="38" borderId="17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2" fillId="38" borderId="38" xfId="0" applyFont="1" applyFill="1" applyBorder="1" applyAlignment="1">
      <alignment horizontal="center" vertical="center"/>
    </xf>
    <xf numFmtId="0" fontId="49" fillId="14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2">
    <dxf>
      <font>
        <color theme="1"/>
      </font>
      <fill>
        <patternFill>
          <bgColor theme="9" tint="0.39994999766349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ont>
        <color theme="1"/>
      </font>
      <fill>
        <patternFill>
          <bgColor theme="9" tint="0.39994999766349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ont>
        <color theme="1"/>
      </font>
      <fill>
        <patternFill>
          <bgColor theme="9" tint="0.39994999766349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76200</xdr:rowOff>
    </xdr:from>
    <xdr:to>
      <xdr:col>5</xdr:col>
      <xdr:colOff>533400</xdr:colOff>
      <xdr:row>4</xdr:row>
      <xdr:rowOff>209550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66700"/>
          <a:ext cx="3733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76200</xdr:rowOff>
    </xdr:from>
    <xdr:to>
      <xdr:col>4</xdr:col>
      <xdr:colOff>38100</xdr:colOff>
      <xdr:row>4</xdr:row>
      <xdr:rowOff>142875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66700"/>
          <a:ext cx="3152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76200</xdr:rowOff>
    </xdr:from>
    <xdr:to>
      <xdr:col>4</xdr:col>
      <xdr:colOff>219075</xdr:colOff>
      <xdr:row>3</xdr:row>
      <xdr:rowOff>276225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66700"/>
          <a:ext cx="3228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02"/>
  <sheetViews>
    <sheetView tabSelected="1" zoomScale="90" zoomScaleNormal="90" zoomScalePageLayoutView="0" workbookViewId="0" topLeftCell="H1">
      <selection activeCell="W1" sqref="W1"/>
    </sheetView>
  </sheetViews>
  <sheetFormatPr defaultColWidth="8.8515625" defaultRowHeight="15"/>
  <cols>
    <col min="1" max="1" width="3.00390625" style="0" customWidth="1"/>
    <col min="2" max="2" width="3.8515625" style="0" customWidth="1"/>
    <col min="3" max="3" width="22.8515625" style="0" customWidth="1"/>
    <col min="4" max="4" width="20.7109375" style="0" customWidth="1"/>
    <col min="5" max="5" width="5.7109375" style="0" customWidth="1"/>
    <col min="6" max="6" width="8.8515625" style="0" customWidth="1"/>
    <col min="7" max="7" width="20.7109375" style="0" customWidth="1"/>
    <col min="8" max="8" width="5.7109375" style="0" customWidth="1"/>
    <col min="9" max="9" width="8.8515625" style="0" customWidth="1"/>
    <col min="10" max="10" width="20.7109375" style="0" customWidth="1"/>
    <col min="11" max="11" width="5.7109375" style="0" customWidth="1"/>
    <col min="12" max="12" width="8.8515625" style="0" customWidth="1"/>
    <col min="13" max="13" width="20.7109375" style="0" customWidth="1"/>
    <col min="14" max="14" width="5.7109375" style="0" customWidth="1"/>
    <col min="15" max="15" width="8.8515625" style="0" customWidth="1"/>
    <col min="16" max="16" width="20.7109375" style="0" customWidth="1"/>
    <col min="17" max="17" width="5.7109375" style="0" customWidth="1"/>
    <col min="18" max="18" width="8.8515625" style="0" customWidth="1"/>
    <col min="19" max="19" width="20.7109375" style="0" customWidth="1"/>
    <col min="20" max="20" width="5.7109375" style="0" customWidth="1"/>
    <col min="21" max="21" width="8.8515625" style="0" customWidth="1"/>
    <col min="22" max="22" width="20.7109375" style="0" customWidth="1"/>
    <col min="23" max="23" width="5.7109375" style="0" customWidth="1"/>
    <col min="24" max="24" width="8.8515625" style="0" customWidth="1"/>
    <col min="25" max="25" width="20.7109375" style="0" customWidth="1"/>
    <col min="26" max="26" width="5.7109375" style="0" customWidth="1"/>
    <col min="27" max="27" width="8.8515625" style="0" customWidth="1"/>
    <col min="28" max="28" width="20.7109375" style="0" customWidth="1"/>
    <col min="29" max="29" width="5.7109375" style="0" customWidth="1"/>
    <col min="30" max="30" width="8.8515625" style="0" customWidth="1"/>
    <col min="31" max="31" width="20.7109375" style="0" customWidth="1"/>
    <col min="32" max="32" width="5.7109375" style="0" customWidth="1"/>
    <col min="33" max="33" width="8.8515625" style="0" customWidth="1"/>
    <col min="34" max="34" width="20.7109375" style="0" customWidth="1"/>
    <col min="35" max="35" width="5.7109375" style="0" customWidth="1"/>
    <col min="36" max="36" width="8.8515625" style="0" customWidth="1"/>
    <col min="37" max="37" width="20.7109375" style="0" customWidth="1"/>
    <col min="38" max="38" width="5.7109375" style="0" customWidth="1"/>
    <col min="39" max="39" width="8.8515625" style="0" customWidth="1"/>
    <col min="40" max="40" width="14.140625" style="0" customWidth="1"/>
    <col min="41" max="41" width="14.57421875" style="0" customWidth="1"/>
  </cols>
  <sheetData>
    <row r="2" spans="2:43" s="1" customFormat="1" ht="21.75" customHeight="1">
      <c r="B2" s="2"/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0"/>
      <c r="AO2" s="10"/>
      <c r="AP2" s="10"/>
      <c r="AQ2" s="10"/>
    </row>
    <row r="3" spans="2:43" s="1" customFormat="1" ht="22.5" customHeight="1">
      <c r="B3" s="2"/>
      <c r="C3" s="114" t="s">
        <v>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0"/>
      <c r="AO3" s="10"/>
      <c r="AP3" s="10"/>
      <c r="AQ3" s="10"/>
    </row>
    <row r="4" spans="2:43" s="1" customFormat="1" ht="22.5" customHeight="1">
      <c r="B4" s="2"/>
      <c r="C4" s="114" t="s">
        <v>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0"/>
      <c r="AO4" s="10"/>
      <c r="AP4" s="10"/>
      <c r="AQ4" s="10"/>
    </row>
    <row r="5" spans="2:43" s="1" customFormat="1" ht="22.5" customHeight="1">
      <c r="B5" s="2"/>
      <c r="C5" s="114" t="s">
        <v>3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0"/>
      <c r="AO5" s="10"/>
      <c r="AP5" s="10"/>
      <c r="AQ5" s="10"/>
    </row>
    <row r="6" spans="1:43" s="1" customFormat="1" ht="27" customHeight="1">
      <c r="A6" s="4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" customFormat="1" ht="33" customHeight="1">
      <c r="A7" s="5"/>
      <c r="B7" s="6"/>
      <c r="C7" s="118" t="s">
        <v>33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3"/>
      <c r="AO7" s="3"/>
      <c r="AP7" s="3"/>
      <c r="AQ7" s="3"/>
    </row>
    <row r="8" spans="2:43" s="1" customFormat="1" ht="24.75" customHeight="1" thickBot="1"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3"/>
      <c r="AO8" s="3"/>
      <c r="AP8" s="3"/>
      <c r="AQ8" s="3"/>
    </row>
    <row r="9" spans="2:43" s="1" customFormat="1" ht="24.75" customHeight="1" thickBot="1">
      <c r="B9" s="2"/>
      <c r="C9" s="7" t="s">
        <v>4</v>
      </c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5"/>
      <c r="AN9" s="3"/>
      <c r="AO9" s="3"/>
      <c r="AP9" s="3"/>
      <c r="AQ9" s="3"/>
    </row>
    <row r="10" spans="2:43" s="1" customFormat="1" ht="24.75" customHeight="1" thickBot="1">
      <c r="B10" s="2"/>
      <c r="C10" s="7" t="s">
        <v>5</v>
      </c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5"/>
      <c r="AN10" s="3"/>
      <c r="AO10" s="3"/>
      <c r="AP10" s="3"/>
      <c r="AQ10" s="3"/>
    </row>
    <row r="12" ht="15.75" thickBot="1"/>
    <row r="13" spans="34:39" ht="15.75" thickBot="1">
      <c r="AH13" s="142" t="s">
        <v>41</v>
      </c>
      <c r="AI13" s="143"/>
      <c r="AJ13" s="143"/>
      <c r="AK13" s="143"/>
      <c r="AL13" s="143"/>
      <c r="AM13" s="144"/>
    </row>
    <row r="14" spans="4:41" ht="15">
      <c r="D14" s="124" t="s">
        <v>6</v>
      </c>
      <c r="E14" s="125"/>
      <c r="F14" s="126"/>
      <c r="G14" s="11" t="s">
        <v>7</v>
      </c>
      <c r="H14" s="11"/>
      <c r="I14" s="11"/>
      <c r="J14" s="11" t="s">
        <v>8</v>
      </c>
      <c r="K14" s="11"/>
      <c r="L14" s="11"/>
      <c r="M14" s="11" t="s">
        <v>9</v>
      </c>
      <c r="N14" s="11"/>
      <c r="O14" s="11"/>
      <c r="P14" s="11" t="s">
        <v>10</v>
      </c>
      <c r="Q14" s="11"/>
      <c r="R14" s="11"/>
      <c r="S14" s="11" t="s">
        <v>11</v>
      </c>
      <c r="T14" s="11"/>
      <c r="U14" s="11"/>
      <c r="V14" s="27" t="s">
        <v>36</v>
      </c>
      <c r="W14" s="11"/>
      <c r="X14" s="11"/>
      <c r="Y14" s="11" t="s">
        <v>12</v>
      </c>
      <c r="Z14" s="11"/>
      <c r="AA14" s="11"/>
      <c r="AB14" s="11" t="s">
        <v>13</v>
      </c>
      <c r="AC14" s="11"/>
      <c r="AD14" s="11"/>
      <c r="AE14" s="11" t="s">
        <v>14</v>
      </c>
      <c r="AF14" s="11"/>
      <c r="AG14" s="11"/>
      <c r="AH14" s="11" t="s">
        <v>15</v>
      </c>
      <c r="AI14" s="11"/>
      <c r="AJ14" s="11"/>
      <c r="AK14" s="11" t="s">
        <v>16</v>
      </c>
      <c r="AL14" s="26"/>
      <c r="AM14" s="9"/>
      <c r="AN14" s="15" t="s">
        <v>25</v>
      </c>
      <c r="AO14" s="109" t="s">
        <v>26</v>
      </c>
    </row>
    <row r="15" spans="4:41" ht="15.75" thickBot="1">
      <c r="D15" s="12" t="s">
        <v>20</v>
      </c>
      <c r="E15" s="24" t="s">
        <v>30</v>
      </c>
      <c r="F15" s="13" t="s">
        <v>21</v>
      </c>
      <c r="G15" s="13" t="s">
        <v>20</v>
      </c>
      <c r="H15" s="24" t="s">
        <v>30</v>
      </c>
      <c r="I15" s="13" t="s">
        <v>21</v>
      </c>
      <c r="J15" s="13" t="s">
        <v>20</v>
      </c>
      <c r="K15" s="24" t="s">
        <v>30</v>
      </c>
      <c r="L15" s="13" t="s">
        <v>21</v>
      </c>
      <c r="M15" s="13" t="s">
        <v>20</v>
      </c>
      <c r="N15" s="24" t="s">
        <v>30</v>
      </c>
      <c r="O15" s="13" t="s">
        <v>21</v>
      </c>
      <c r="P15" s="13" t="s">
        <v>20</v>
      </c>
      <c r="Q15" s="24" t="s">
        <v>30</v>
      </c>
      <c r="R15" s="13" t="s">
        <v>21</v>
      </c>
      <c r="S15" s="13" t="s">
        <v>20</v>
      </c>
      <c r="T15" s="24" t="s">
        <v>30</v>
      </c>
      <c r="U15" s="13" t="s">
        <v>21</v>
      </c>
      <c r="V15" s="13" t="s">
        <v>20</v>
      </c>
      <c r="W15" s="24" t="s">
        <v>30</v>
      </c>
      <c r="X15" s="13" t="s">
        <v>21</v>
      </c>
      <c r="Y15" s="13" t="s">
        <v>20</v>
      </c>
      <c r="Z15" s="24" t="s">
        <v>30</v>
      </c>
      <c r="AA15" s="13" t="s">
        <v>21</v>
      </c>
      <c r="AB15" s="13" t="s">
        <v>20</v>
      </c>
      <c r="AC15" s="24" t="s">
        <v>30</v>
      </c>
      <c r="AD15" s="13" t="s">
        <v>21</v>
      </c>
      <c r="AE15" s="13" t="s">
        <v>20</v>
      </c>
      <c r="AF15" s="24" t="s">
        <v>30</v>
      </c>
      <c r="AG15" s="13" t="s">
        <v>21</v>
      </c>
      <c r="AH15" s="13" t="s">
        <v>20</v>
      </c>
      <c r="AI15" s="24" t="s">
        <v>30</v>
      </c>
      <c r="AJ15" s="13" t="s">
        <v>21</v>
      </c>
      <c r="AK15" s="13" t="s">
        <v>20</v>
      </c>
      <c r="AL15" s="24" t="s">
        <v>30</v>
      </c>
      <c r="AM15" s="14" t="s">
        <v>21</v>
      </c>
      <c r="AN15" s="16" t="s">
        <v>24</v>
      </c>
      <c r="AO15" s="110"/>
    </row>
    <row r="16" spans="3:41" ht="49.5" customHeight="1">
      <c r="C16" s="127" t="s">
        <v>18</v>
      </c>
      <c r="D16" s="81" t="s">
        <v>44</v>
      </c>
      <c r="E16" s="25" t="s">
        <v>29</v>
      </c>
      <c r="F16" s="82">
        <v>3</v>
      </c>
      <c r="G16" s="66"/>
      <c r="H16" s="78" t="s">
        <v>39</v>
      </c>
      <c r="I16" s="82"/>
      <c r="J16" s="66"/>
      <c r="K16" s="78" t="s">
        <v>39</v>
      </c>
      <c r="L16" s="82"/>
      <c r="M16" s="66"/>
      <c r="N16" s="78" t="s">
        <v>39</v>
      </c>
      <c r="O16" s="82"/>
      <c r="P16" s="66"/>
      <c r="Q16" s="78" t="s">
        <v>39</v>
      </c>
      <c r="R16" s="82"/>
      <c r="S16" s="66"/>
      <c r="T16" s="78" t="s">
        <v>39</v>
      </c>
      <c r="U16" s="82"/>
      <c r="V16" s="66"/>
      <c r="W16" s="78" t="s">
        <v>39</v>
      </c>
      <c r="X16" s="82"/>
      <c r="Y16" s="66"/>
      <c r="Z16" s="78" t="s">
        <v>39</v>
      </c>
      <c r="AA16" s="82"/>
      <c r="AB16" s="66"/>
      <c r="AC16" s="78" t="s">
        <v>39</v>
      </c>
      <c r="AD16" s="82"/>
      <c r="AE16" s="66"/>
      <c r="AF16" s="78" t="s">
        <v>39</v>
      </c>
      <c r="AG16" s="82"/>
      <c r="AH16" s="66"/>
      <c r="AI16" s="78" t="s">
        <v>39</v>
      </c>
      <c r="AJ16" s="82"/>
      <c r="AK16" s="66"/>
      <c r="AL16" s="78" t="s">
        <v>39</v>
      </c>
      <c r="AM16" s="87"/>
      <c r="AN16" s="145" t="s">
        <v>18</v>
      </c>
      <c r="AO16" s="146"/>
    </row>
    <row r="17" spans="3:41" ht="49.5" customHeight="1">
      <c r="C17" s="128"/>
      <c r="D17" s="64"/>
      <c r="E17" s="25" t="s">
        <v>39</v>
      </c>
      <c r="F17" s="83"/>
      <c r="G17" s="67"/>
      <c r="H17" s="78" t="s">
        <v>39</v>
      </c>
      <c r="I17" s="84"/>
      <c r="J17" s="67"/>
      <c r="K17" s="78" t="s">
        <v>39</v>
      </c>
      <c r="L17" s="84"/>
      <c r="M17" s="67"/>
      <c r="N17" s="78" t="s">
        <v>39</v>
      </c>
      <c r="O17" s="84"/>
      <c r="P17" s="67"/>
      <c r="Q17" s="78" t="s">
        <v>39</v>
      </c>
      <c r="R17" s="84"/>
      <c r="S17" s="67"/>
      <c r="T17" s="78" t="s">
        <v>39</v>
      </c>
      <c r="U17" s="84"/>
      <c r="V17" s="67"/>
      <c r="W17" s="78" t="s">
        <v>39</v>
      </c>
      <c r="X17" s="84"/>
      <c r="Y17" s="67"/>
      <c r="Z17" s="78" t="s">
        <v>39</v>
      </c>
      <c r="AA17" s="84"/>
      <c r="AB17" s="67"/>
      <c r="AC17" s="78" t="s">
        <v>39</v>
      </c>
      <c r="AD17" s="84"/>
      <c r="AE17" s="67"/>
      <c r="AF17" s="78" t="s">
        <v>39</v>
      </c>
      <c r="AG17" s="84"/>
      <c r="AH17" s="67"/>
      <c r="AI17" s="78" t="s">
        <v>39</v>
      </c>
      <c r="AJ17" s="84"/>
      <c r="AK17" s="67"/>
      <c r="AL17" s="78" t="s">
        <v>39</v>
      </c>
      <c r="AM17" s="88"/>
      <c r="AN17" s="147"/>
      <c r="AO17" s="148"/>
    </row>
    <row r="18" spans="3:41" ht="49.5" customHeight="1">
      <c r="C18" s="128"/>
      <c r="D18" s="65"/>
      <c r="E18" s="25" t="s">
        <v>39</v>
      </c>
      <c r="F18" s="83"/>
      <c r="G18" s="67"/>
      <c r="H18" s="78" t="s">
        <v>39</v>
      </c>
      <c r="I18" s="84"/>
      <c r="J18" s="67"/>
      <c r="K18" s="78" t="s">
        <v>39</v>
      </c>
      <c r="L18" s="84"/>
      <c r="M18" s="67"/>
      <c r="N18" s="78" t="s">
        <v>39</v>
      </c>
      <c r="O18" s="84"/>
      <c r="P18" s="67"/>
      <c r="Q18" s="78" t="s">
        <v>39</v>
      </c>
      <c r="R18" s="84"/>
      <c r="S18" s="67"/>
      <c r="T18" s="78" t="s">
        <v>39</v>
      </c>
      <c r="U18" s="84"/>
      <c r="V18" s="67"/>
      <c r="W18" s="78" t="s">
        <v>39</v>
      </c>
      <c r="X18" s="84"/>
      <c r="Y18" s="67"/>
      <c r="Z18" s="78" t="s">
        <v>39</v>
      </c>
      <c r="AA18" s="84"/>
      <c r="AB18" s="67"/>
      <c r="AC18" s="78" t="s">
        <v>39</v>
      </c>
      <c r="AD18" s="84"/>
      <c r="AE18" s="67"/>
      <c r="AF18" s="78" t="s">
        <v>39</v>
      </c>
      <c r="AG18" s="84"/>
      <c r="AH18" s="67"/>
      <c r="AI18" s="78" t="s">
        <v>39</v>
      </c>
      <c r="AJ18" s="84"/>
      <c r="AK18" s="67"/>
      <c r="AL18" s="78" t="s">
        <v>39</v>
      </c>
      <c r="AM18" s="88"/>
      <c r="AN18" s="147"/>
      <c r="AO18" s="148"/>
    </row>
    <row r="19" spans="3:41" ht="49.5" customHeight="1">
      <c r="C19" s="128"/>
      <c r="D19" s="65"/>
      <c r="E19" s="78" t="s">
        <v>39</v>
      </c>
      <c r="F19" s="83"/>
      <c r="G19" s="67"/>
      <c r="H19" s="78" t="s">
        <v>39</v>
      </c>
      <c r="I19" s="84"/>
      <c r="J19" s="67"/>
      <c r="K19" s="78" t="s">
        <v>39</v>
      </c>
      <c r="L19" s="84"/>
      <c r="M19" s="67"/>
      <c r="N19" s="78" t="s">
        <v>39</v>
      </c>
      <c r="O19" s="84"/>
      <c r="P19" s="67"/>
      <c r="Q19" s="78" t="s">
        <v>39</v>
      </c>
      <c r="R19" s="84"/>
      <c r="S19" s="67"/>
      <c r="T19" s="78" t="s">
        <v>39</v>
      </c>
      <c r="U19" s="84"/>
      <c r="V19" s="67"/>
      <c r="W19" s="78" t="s">
        <v>39</v>
      </c>
      <c r="X19" s="84"/>
      <c r="Y19" s="67"/>
      <c r="Z19" s="78" t="s">
        <v>39</v>
      </c>
      <c r="AA19" s="84"/>
      <c r="AB19" s="67"/>
      <c r="AC19" s="78" t="s">
        <v>39</v>
      </c>
      <c r="AD19" s="84"/>
      <c r="AE19" s="67"/>
      <c r="AF19" s="78" t="s">
        <v>39</v>
      </c>
      <c r="AG19" s="84"/>
      <c r="AH19" s="67"/>
      <c r="AI19" s="78" t="s">
        <v>39</v>
      </c>
      <c r="AJ19" s="84"/>
      <c r="AK19" s="67"/>
      <c r="AL19" s="78" t="s">
        <v>39</v>
      </c>
      <c r="AM19" s="88"/>
      <c r="AN19" s="147"/>
      <c r="AO19" s="148"/>
    </row>
    <row r="20" spans="3:41" ht="39.75" customHeight="1" thickBot="1">
      <c r="C20" s="128"/>
      <c r="D20" s="65"/>
      <c r="E20" s="78" t="s">
        <v>39</v>
      </c>
      <c r="F20" s="83"/>
      <c r="G20" s="67"/>
      <c r="H20" s="78" t="s">
        <v>39</v>
      </c>
      <c r="I20" s="84"/>
      <c r="J20" s="67"/>
      <c r="K20" s="78" t="s">
        <v>39</v>
      </c>
      <c r="L20" s="84"/>
      <c r="M20" s="67"/>
      <c r="N20" s="78" t="s">
        <v>39</v>
      </c>
      <c r="O20" s="84"/>
      <c r="P20" s="67"/>
      <c r="Q20" s="78" t="s">
        <v>39</v>
      </c>
      <c r="R20" s="84"/>
      <c r="S20" s="67"/>
      <c r="T20" s="78" t="s">
        <v>39</v>
      </c>
      <c r="U20" s="84"/>
      <c r="V20" s="67"/>
      <c r="W20" s="78" t="s">
        <v>39</v>
      </c>
      <c r="X20" s="84"/>
      <c r="Y20" s="67"/>
      <c r="Z20" s="78" t="s">
        <v>39</v>
      </c>
      <c r="AA20" s="84"/>
      <c r="AB20" s="67"/>
      <c r="AC20" s="78" t="s">
        <v>39</v>
      </c>
      <c r="AD20" s="84"/>
      <c r="AE20" s="67"/>
      <c r="AF20" s="78" t="s">
        <v>39</v>
      </c>
      <c r="AG20" s="84"/>
      <c r="AH20" s="67"/>
      <c r="AI20" s="78" t="s">
        <v>39</v>
      </c>
      <c r="AJ20" s="84"/>
      <c r="AK20" s="67"/>
      <c r="AL20" s="78" t="s">
        <v>39</v>
      </c>
      <c r="AM20" s="88"/>
      <c r="AN20" s="149"/>
      <c r="AO20" s="150"/>
    </row>
    <row r="21" spans="3:41" ht="34.5" customHeight="1" thickBot="1">
      <c r="C21" s="33" t="s">
        <v>24</v>
      </c>
      <c r="D21" s="34"/>
      <c r="E21" s="35"/>
      <c r="F21" s="36">
        <f>SUM(F16:F20)</f>
        <v>3</v>
      </c>
      <c r="G21" s="37"/>
      <c r="H21" s="37"/>
      <c r="I21" s="36">
        <f>SUM(I16:I20)</f>
        <v>0</v>
      </c>
      <c r="J21" s="37"/>
      <c r="K21" s="37"/>
      <c r="L21" s="36">
        <f>SUM(L16:L20)</f>
        <v>0</v>
      </c>
      <c r="M21" s="37"/>
      <c r="N21" s="37"/>
      <c r="O21" s="36">
        <f>SUM(O16:O20)</f>
        <v>0</v>
      </c>
      <c r="P21" s="37"/>
      <c r="Q21" s="37"/>
      <c r="R21" s="36">
        <f>SUM(R16:R20)</f>
        <v>0</v>
      </c>
      <c r="S21" s="37"/>
      <c r="T21" s="37"/>
      <c r="U21" s="36">
        <f>SUM(U16:U20)</f>
        <v>0</v>
      </c>
      <c r="V21" s="37"/>
      <c r="W21" s="37"/>
      <c r="X21" s="36">
        <f>SUM(X16:X20)</f>
        <v>0</v>
      </c>
      <c r="Y21" s="37"/>
      <c r="Z21" s="37"/>
      <c r="AA21" s="36">
        <f>SUM(AA16:AA20)</f>
        <v>0</v>
      </c>
      <c r="AB21" s="37"/>
      <c r="AC21" s="37"/>
      <c r="AD21" s="36">
        <f>SUM(AD16:AD20)</f>
        <v>0</v>
      </c>
      <c r="AE21" s="37"/>
      <c r="AF21" s="37"/>
      <c r="AG21" s="36">
        <f>SUM(AG16:AG20)</f>
        <v>0</v>
      </c>
      <c r="AH21" s="37"/>
      <c r="AI21" s="37"/>
      <c r="AJ21" s="36">
        <f>SUM(AJ16:AJ20)</f>
        <v>0</v>
      </c>
      <c r="AK21" s="37"/>
      <c r="AL21" s="38"/>
      <c r="AM21" s="39">
        <f>SUM(AM16:AM20)</f>
        <v>0</v>
      </c>
      <c r="AN21" s="61">
        <f>+F21+I21+L21+O21+R21+U21+X2+X21+AA21+AD21+AG21+AJ21+AM21</f>
        <v>3</v>
      </c>
      <c r="AO21" s="77">
        <f>AN21/AN37</f>
        <v>0.2727272727272727</v>
      </c>
    </row>
    <row r="22" spans="3:41" ht="49.5" customHeight="1">
      <c r="C22" s="129" t="s">
        <v>19</v>
      </c>
      <c r="D22" s="70"/>
      <c r="E22" s="80" t="s">
        <v>39</v>
      </c>
      <c r="F22" s="85"/>
      <c r="G22" s="72"/>
      <c r="H22" s="79" t="s">
        <v>39</v>
      </c>
      <c r="I22" s="85"/>
      <c r="J22" s="68"/>
      <c r="K22" s="79" t="s">
        <v>39</v>
      </c>
      <c r="L22" s="85"/>
      <c r="M22" s="68"/>
      <c r="N22" s="79" t="s">
        <v>39</v>
      </c>
      <c r="O22" s="85"/>
      <c r="P22" s="68"/>
      <c r="Q22" s="79" t="s">
        <v>39</v>
      </c>
      <c r="R22" s="85"/>
      <c r="S22" s="68"/>
      <c r="T22" s="79" t="s">
        <v>39</v>
      </c>
      <c r="U22" s="85"/>
      <c r="V22" s="68"/>
      <c r="W22" s="79" t="s">
        <v>39</v>
      </c>
      <c r="X22" s="85"/>
      <c r="Y22" s="68"/>
      <c r="Z22" s="79" t="s">
        <v>39</v>
      </c>
      <c r="AA22" s="85"/>
      <c r="AB22" s="68"/>
      <c r="AC22" s="79" t="s">
        <v>39</v>
      </c>
      <c r="AD22" s="85"/>
      <c r="AE22" s="68"/>
      <c r="AF22" s="79" t="s">
        <v>39</v>
      </c>
      <c r="AG22" s="85"/>
      <c r="AH22" s="68"/>
      <c r="AI22" s="79" t="s">
        <v>39</v>
      </c>
      <c r="AJ22" s="85"/>
      <c r="AK22" s="68"/>
      <c r="AL22" s="79" t="s">
        <v>39</v>
      </c>
      <c r="AM22" s="89"/>
      <c r="AN22" s="151" t="s">
        <v>19</v>
      </c>
      <c r="AO22" s="152"/>
    </row>
    <row r="23" spans="3:41" ht="49.5" customHeight="1">
      <c r="C23" s="130"/>
      <c r="D23" s="71"/>
      <c r="E23" s="79" t="s">
        <v>39</v>
      </c>
      <c r="F23" s="86"/>
      <c r="G23" s="69"/>
      <c r="H23" s="79" t="s">
        <v>39</v>
      </c>
      <c r="I23" s="86"/>
      <c r="J23" s="69"/>
      <c r="K23" s="79" t="s">
        <v>39</v>
      </c>
      <c r="L23" s="86"/>
      <c r="M23" s="69"/>
      <c r="N23" s="79" t="s">
        <v>39</v>
      </c>
      <c r="O23" s="86"/>
      <c r="P23" s="69"/>
      <c r="Q23" s="79" t="s">
        <v>39</v>
      </c>
      <c r="R23" s="86"/>
      <c r="S23" s="69"/>
      <c r="T23" s="79" t="s">
        <v>39</v>
      </c>
      <c r="U23" s="86"/>
      <c r="V23" s="69"/>
      <c r="W23" s="79" t="s">
        <v>39</v>
      </c>
      <c r="X23" s="86"/>
      <c r="Y23" s="69"/>
      <c r="Z23" s="79" t="s">
        <v>39</v>
      </c>
      <c r="AA23" s="86"/>
      <c r="AB23" s="69"/>
      <c r="AC23" s="79" t="s">
        <v>39</v>
      </c>
      <c r="AD23" s="86"/>
      <c r="AE23" s="69"/>
      <c r="AF23" s="79" t="s">
        <v>39</v>
      </c>
      <c r="AG23" s="86"/>
      <c r="AH23" s="69"/>
      <c r="AI23" s="79" t="s">
        <v>39</v>
      </c>
      <c r="AJ23" s="86"/>
      <c r="AK23" s="69"/>
      <c r="AL23" s="79" t="s">
        <v>39</v>
      </c>
      <c r="AM23" s="90"/>
      <c r="AN23" s="153"/>
      <c r="AO23" s="154"/>
    </row>
    <row r="24" spans="3:41" ht="49.5" customHeight="1">
      <c r="C24" s="130"/>
      <c r="D24" s="71"/>
      <c r="E24" s="79" t="s">
        <v>39</v>
      </c>
      <c r="F24" s="86"/>
      <c r="G24" s="69"/>
      <c r="H24" s="79" t="s">
        <v>39</v>
      </c>
      <c r="I24" s="86"/>
      <c r="J24" s="69"/>
      <c r="K24" s="79" t="s">
        <v>39</v>
      </c>
      <c r="L24" s="86"/>
      <c r="M24" s="69"/>
      <c r="N24" s="79" t="s">
        <v>39</v>
      </c>
      <c r="O24" s="86"/>
      <c r="P24" s="69"/>
      <c r="Q24" s="79" t="s">
        <v>39</v>
      </c>
      <c r="R24" s="86"/>
      <c r="S24" s="69"/>
      <c r="T24" s="79" t="s">
        <v>39</v>
      </c>
      <c r="U24" s="86"/>
      <c r="V24" s="69"/>
      <c r="W24" s="79" t="s">
        <v>39</v>
      </c>
      <c r="X24" s="86"/>
      <c r="Y24" s="69"/>
      <c r="Z24" s="79" t="s">
        <v>39</v>
      </c>
      <c r="AA24" s="86"/>
      <c r="AB24" s="69"/>
      <c r="AC24" s="79" t="s">
        <v>39</v>
      </c>
      <c r="AD24" s="86"/>
      <c r="AE24" s="69"/>
      <c r="AF24" s="79" t="s">
        <v>39</v>
      </c>
      <c r="AG24" s="86"/>
      <c r="AH24" s="69"/>
      <c r="AI24" s="79" t="s">
        <v>39</v>
      </c>
      <c r="AJ24" s="86"/>
      <c r="AK24" s="69"/>
      <c r="AL24" s="79" t="s">
        <v>39</v>
      </c>
      <c r="AM24" s="90"/>
      <c r="AN24" s="153"/>
      <c r="AO24" s="154"/>
    </row>
    <row r="25" spans="3:41" ht="49.5" customHeight="1">
      <c r="C25" s="130"/>
      <c r="D25" s="71"/>
      <c r="E25" s="79" t="s">
        <v>39</v>
      </c>
      <c r="F25" s="86"/>
      <c r="G25" s="69"/>
      <c r="H25" s="79" t="s">
        <v>39</v>
      </c>
      <c r="I25" s="86"/>
      <c r="J25" s="69"/>
      <c r="K25" s="79" t="s">
        <v>39</v>
      </c>
      <c r="L25" s="86"/>
      <c r="M25" s="69"/>
      <c r="N25" s="79" t="s">
        <v>39</v>
      </c>
      <c r="O25" s="86"/>
      <c r="P25" s="69"/>
      <c r="Q25" s="79" t="s">
        <v>39</v>
      </c>
      <c r="R25" s="86"/>
      <c r="S25" s="69"/>
      <c r="T25" s="79" t="s">
        <v>39</v>
      </c>
      <c r="U25" s="86"/>
      <c r="V25" s="69"/>
      <c r="W25" s="79" t="s">
        <v>39</v>
      </c>
      <c r="X25" s="86"/>
      <c r="Y25" s="69"/>
      <c r="Z25" s="79" t="s">
        <v>39</v>
      </c>
      <c r="AA25" s="86"/>
      <c r="AB25" s="69"/>
      <c r="AC25" s="79" t="s">
        <v>39</v>
      </c>
      <c r="AD25" s="86"/>
      <c r="AE25" s="69"/>
      <c r="AF25" s="79" t="s">
        <v>39</v>
      </c>
      <c r="AG25" s="86"/>
      <c r="AH25" s="69"/>
      <c r="AI25" s="79" t="s">
        <v>39</v>
      </c>
      <c r="AJ25" s="86"/>
      <c r="AK25" s="69"/>
      <c r="AL25" s="79" t="s">
        <v>39</v>
      </c>
      <c r="AM25" s="90"/>
      <c r="AN25" s="153"/>
      <c r="AO25" s="154"/>
    </row>
    <row r="26" spans="3:41" ht="49.5" customHeight="1" thickBot="1">
      <c r="C26" s="130"/>
      <c r="D26" s="71"/>
      <c r="E26" s="79" t="s">
        <v>39</v>
      </c>
      <c r="F26" s="86"/>
      <c r="G26" s="69"/>
      <c r="H26" s="79" t="s">
        <v>39</v>
      </c>
      <c r="I26" s="86"/>
      <c r="J26" s="69"/>
      <c r="K26" s="79" t="s">
        <v>39</v>
      </c>
      <c r="L26" s="86"/>
      <c r="M26" s="69"/>
      <c r="N26" s="79" t="s">
        <v>39</v>
      </c>
      <c r="O26" s="86"/>
      <c r="P26" s="69"/>
      <c r="Q26" s="79" t="s">
        <v>39</v>
      </c>
      <c r="R26" s="86"/>
      <c r="S26" s="69"/>
      <c r="T26" s="79" t="s">
        <v>39</v>
      </c>
      <c r="U26" s="86"/>
      <c r="V26" s="69"/>
      <c r="W26" s="79" t="s">
        <v>39</v>
      </c>
      <c r="X26" s="86"/>
      <c r="Y26" s="69"/>
      <c r="Z26" s="79" t="s">
        <v>39</v>
      </c>
      <c r="AA26" s="86"/>
      <c r="AB26" s="69"/>
      <c r="AC26" s="79" t="s">
        <v>39</v>
      </c>
      <c r="AD26" s="86"/>
      <c r="AE26" s="69"/>
      <c r="AF26" s="79" t="s">
        <v>39</v>
      </c>
      <c r="AG26" s="86"/>
      <c r="AH26" s="69"/>
      <c r="AI26" s="79" t="s">
        <v>39</v>
      </c>
      <c r="AJ26" s="86"/>
      <c r="AK26" s="69"/>
      <c r="AL26" s="79" t="s">
        <v>39</v>
      </c>
      <c r="AM26" s="90"/>
      <c r="AN26" s="155"/>
      <c r="AO26" s="156"/>
    </row>
    <row r="27" spans="3:41" ht="36.75" customHeight="1" thickBot="1">
      <c r="C27" s="40" t="s">
        <v>24</v>
      </c>
      <c r="D27" s="41"/>
      <c r="E27" s="42"/>
      <c r="F27" s="43">
        <f>SUM(F22:F26)</f>
        <v>0</v>
      </c>
      <c r="G27" s="44"/>
      <c r="H27" s="44"/>
      <c r="I27" s="43">
        <f>SUM(I22:I26)</f>
        <v>0</v>
      </c>
      <c r="J27" s="44"/>
      <c r="K27" s="44"/>
      <c r="L27" s="43">
        <f>SUM(L22:L26)</f>
        <v>0</v>
      </c>
      <c r="M27" s="44"/>
      <c r="N27" s="44"/>
      <c r="O27" s="43">
        <f>SUM(O22:O26)</f>
        <v>0</v>
      </c>
      <c r="P27" s="44"/>
      <c r="Q27" s="44"/>
      <c r="R27" s="43">
        <f>SUM(R22:R26)</f>
        <v>0</v>
      </c>
      <c r="S27" s="44"/>
      <c r="T27" s="44"/>
      <c r="U27" s="43">
        <f>SUM(U22:U26)</f>
        <v>0</v>
      </c>
      <c r="V27" s="44"/>
      <c r="W27" s="44"/>
      <c r="X27" s="43">
        <f>SUM(X22:X26)</f>
        <v>0</v>
      </c>
      <c r="Y27" s="44"/>
      <c r="Z27" s="44"/>
      <c r="AA27" s="43">
        <f>SUM(AA22:AA26)</f>
        <v>0</v>
      </c>
      <c r="AB27" s="44"/>
      <c r="AC27" s="44"/>
      <c r="AD27" s="43">
        <f>SUM(AD22:AD26)</f>
        <v>0</v>
      </c>
      <c r="AE27" s="44"/>
      <c r="AF27" s="44"/>
      <c r="AG27" s="43">
        <f>SUM(AG22:AG26)</f>
        <v>0</v>
      </c>
      <c r="AH27" s="44"/>
      <c r="AI27" s="44"/>
      <c r="AJ27" s="43">
        <f>SUM(AJ22:AJ26)</f>
        <v>0</v>
      </c>
      <c r="AK27" s="44"/>
      <c r="AL27" s="44"/>
      <c r="AM27" s="45">
        <f>SUM(AM22:AM26)</f>
        <v>0</v>
      </c>
      <c r="AN27" s="62">
        <f>F27+I27+L27+O27+R27+U27+X27+AA27+AD27+AG27+AJ27+AM27</f>
        <v>0</v>
      </c>
      <c r="AO27" s="76">
        <f>AN27/AN37</f>
        <v>0</v>
      </c>
    </row>
    <row r="28" spans="3:39" ht="21.75" customHeight="1">
      <c r="C28" s="119" t="s">
        <v>17</v>
      </c>
      <c r="D28" s="115" t="s">
        <v>6</v>
      </c>
      <c r="E28" s="116"/>
      <c r="F28" s="117"/>
      <c r="G28" s="57" t="s">
        <v>7</v>
      </c>
      <c r="H28" s="57"/>
      <c r="I28" s="57"/>
      <c r="J28" s="57" t="s">
        <v>8</v>
      </c>
      <c r="K28" s="57"/>
      <c r="L28" s="57"/>
      <c r="M28" s="50" t="s">
        <v>9</v>
      </c>
      <c r="N28" s="50"/>
      <c r="O28" s="50"/>
      <c r="P28" s="50" t="s">
        <v>10</v>
      </c>
      <c r="Q28" s="50"/>
      <c r="R28" s="50"/>
      <c r="S28" s="50" t="s">
        <v>11</v>
      </c>
      <c r="T28" s="50"/>
      <c r="U28" s="50"/>
      <c r="V28" s="50" t="s">
        <v>11</v>
      </c>
      <c r="W28" s="50"/>
      <c r="X28" s="50"/>
      <c r="Y28" s="50" t="s">
        <v>12</v>
      </c>
      <c r="Z28" s="50"/>
      <c r="AA28" s="50"/>
      <c r="AB28" s="50" t="s">
        <v>13</v>
      </c>
      <c r="AC28" s="50"/>
      <c r="AD28" s="50"/>
      <c r="AE28" s="50" t="s">
        <v>14</v>
      </c>
      <c r="AF28" s="50"/>
      <c r="AG28" s="50"/>
      <c r="AH28" s="50" t="s">
        <v>15</v>
      </c>
      <c r="AI28" s="50"/>
      <c r="AJ28" s="50"/>
      <c r="AK28" s="50" t="s">
        <v>16</v>
      </c>
      <c r="AL28" s="51"/>
      <c r="AM28" s="52"/>
    </row>
    <row r="29" spans="3:39" ht="23.25" customHeight="1" thickBot="1">
      <c r="C29" s="120"/>
      <c r="D29" s="58" t="s">
        <v>27</v>
      </c>
      <c r="E29" s="59"/>
      <c r="F29" s="60" t="s">
        <v>21</v>
      </c>
      <c r="G29" s="58" t="s">
        <v>27</v>
      </c>
      <c r="H29" s="60"/>
      <c r="I29" s="60" t="s">
        <v>21</v>
      </c>
      <c r="J29" s="58" t="s">
        <v>27</v>
      </c>
      <c r="K29" s="60"/>
      <c r="L29" s="60" t="s">
        <v>21</v>
      </c>
      <c r="M29" s="53" t="s">
        <v>27</v>
      </c>
      <c r="N29" s="54"/>
      <c r="O29" s="54" t="s">
        <v>21</v>
      </c>
      <c r="P29" s="53" t="s">
        <v>27</v>
      </c>
      <c r="Q29" s="54"/>
      <c r="R29" s="54" t="s">
        <v>21</v>
      </c>
      <c r="S29" s="53" t="s">
        <v>27</v>
      </c>
      <c r="T29" s="54"/>
      <c r="U29" s="54" t="s">
        <v>21</v>
      </c>
      <c r="V29" s="53" t="s">
        <v>27</v>
      </c>
      <c r="W29" s="54"/>
      <c r="X29" s="54" t="s">
        <v>21</v>
      </c>
      <c r="Y29" s="53" t="s">
        <v>27</v>
      </c>
      <c r="Z29" s="54"/>
      <c r="AA29" s="54" t="s">
        <v>21</v>
      </c>
      <c r="AB29" s="53" t="s">
        <v>27</v>
      </c>
      <c r="AC29" s="54"/>
      <c r="AD29" s="54" t="s">
        <v>21</v>
      </c>
      <c r="AE29" s="53" t="s">
        <v>27</v>
      </c>
      <c r="AF29" s="54"/>
      <c r="AG29" s="54" t="s">
        <v>21</v>
      </c>
      <c r="AH29" s="53" t="s">
        <v>27</v>
      </c>
      <c r="AI29" s="54"/>
      <c r="AJ29" s="54" t="s">
        <v>21</v>
      </c>
      <c r="AK29" s="53" t="s">
        <v>27</v>
      </c>
      <c r="AL29" s="55"/>
      <c r="AM29" s="56" t="s">
        <v>21</v>
      </c>
    </row>
    <row r="30" spans="3:41" ht="51.75" customHeight="1" thickBot="1">
      <c r="C30" s="120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61"/>
      <c r="AN30" s="159" t="s">
        <v>42</v>
      </c>
      <c r="AO30" s="160"/>
    </row>
    <row r="31" spans="3:41" ht="36" customHeight="1" thickBot="1">
      <c r="C31" s="18" t="s">
        <v>24</v>
      </c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73">
        <f>D31</f>
        <v>0</v>
      </c>
      <c r="AO31" s="74">
        <f>AN31/AN37</f>
        <v>0</v>
      </c>
    </row>
    <row r="32" spans="3:39" ht="7.5" customHeight="1" thickBot="1"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  <c r="R32" s="22"/>
      <c r="S32" s="21"/>
      <c r="T32" s="21"/>
      <c r="U32" s="22"/>
      <c r="V32" s="21"/>
      <c r="W32" s="21"/>
      <c r="X32" s="22"/>
      <c r="Y32" s="21"/>
      <c r="Z32" s="21"/>
      <c r="AA32" s="22"/>
      <c r="AB32" s="21"/>
      <c r="AC32" s="21"/>
      <c r="AD32" s="22"/>
      <c r="AE32" s="21"/>
      <c r="AF32" s="21"/>
      <c r="AG32" s="22"/>
      <c r="AH32" s="21"/>
      <c r="AI32" s="21"/>
      <c r="AJ32" s="22"/>
      <c r="AK32" s="21"/>
      <c r="AL32" s="21"/>
      <c r="AM32" s="22"/>
    </row>
    <row r="33" spans="3:41" ht="36" customHeight="1" thickBot="1">
      <c r="C33" s="63" t="s">
        <v>22</v>
      </c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3"/>
      <c r="V33" s="111">
        <v>8</v>
      </c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3"/>
      <c r="AN33" s="23">
        <f>V33</f>
        <v>8</v>
      </c>
      <c r="AO33" s="75">
        <f>AN33/AN37</f>
        <v>0.7272727272727273</v>
      </c>
    </row>
    <row r="34" ht="15.75" thickBot="1"/>
    <row r="35" spans="3:39" ht="30" customHeight="1" thickBot="1">
      <c r="C35" s="17" t="s">
        <v>23</v>
      </c>
      <c r="D35" s="19"/>
      <c r="E35" s="19"/>
      <c r="F35" s="29">
        <f>F21+F27</f>
        <v>3</v>
      </c>
      <c r="G35" s="30"/>
      <c r="H35" s="31"/>
      <c r="I35" s="29">
        <f>I21+I27</f>
        <v>0</v>
      </c>
      <c r="J35" s="30"/>
      <c r="K35" s="31"/>
      <c r="L35" s="29">
        <f>L21+L27</f>
        <v>0</v>
      </c>
      <c r="M35" s="30"/>
      <c r="N35" s="31"/>
      <c r="O35" s="29">
        <f>O21+O27</f>
        <v>0</v>
      </c>
      <c r="P35" s="30"/>
      <c r="Q35" s="31"/>
      <c r="R35" s="29">
        <f>R21+R27</f>
        <v>0</v>
      </c>
      <c r="S35" s="30"/>
      <c r="T35" s="31"/>
      <c r="U35" s="29">
        <f>U21+U27</f>
        <v>0</v>
      </c>
      <c r="V35" s="30"/>
      <c r="W35" s="31"/>
      <c r="X35" s="29">
        <f>X21+X27</f>
        <v>0</v>
      </c>
      <c r="Y35" s="30"/>
      <c r="Z35" s="31"/>
      <c r="AA35" s="29">
        <f>AA21+AA27</f>
        <v>0</v>
      </c>
      <c r="AB35" s="30"/>
      <c r="AC35" s="31"/>
      <c r="AD35" s="29">
        <f>AD21+AD27</f>
        <v>0</v>
      </c>
      <c r="AE35" s="30"/>
      <c r="AF35" s="31"/>
      <c r="AG35" s="29">
        <f>AG21+AG27</f>
        <v>0</v>
      </c>
      <c r="AH35" s="30"/>
      <c r="AI35" s="31"/>
      <c r="AJ35" s="29">
        <f>AJ21+AJ27</f>
        <v>0</v>
      </c>
      <c r="AK35" s="30"/>
      <c r="AL35" s="32"/>
      <c r="AM35" s="29">
        <f>AM21+AM27</f>
        <v>0</v>
      </c>
    </row>
    <row r="36" ht="15.75" thickBot="1"/>
    <row r="37" spans="3:41" ht="23.25" customHeight="1">
      <c r="C37" s="131" t="s">
        <v>43</v>
      </c>
      <c r="D37" s="132" t="s">
        <v>31</v>
      </c>
      <c r="E37" s="132"/>
      <c r="AK37" s="137" t="s">
        <v>28</v>
      </c>
      <c r="AL37" s="138"/>
      <c r="AM37" s="139"/>
      <c r="AN37" s="136">
        <f>AN21+AN27+AN33+AN31</f>
        <v>11</v>
      </c>
      <c r="AO37" s="107">
        <f>AO21+AO27+AO31+AO33</f>
        <v>1</v>
      </c>
    </row>
    <row r="38" spans="3:41" ht="22.5" customHeight="1" thickBot="1">
      <c r="C38" s="132"/>
      <c r="D38" s="132" t="s">
        <v>32</v>
      </c>
      <c r="E38" s="132"/>
      <c r="AK38" s="140"/>
      <c r="AL38" s="141"/>
      <c r="AM38" s="141"/>
      <c r="AN38" s="108"/>
      <c r="AO38" s="108"/>
    </row>
    <row r="100" ht="15">
      <c r="E100" s="8" t="s">
        <v>39</v>
      </c>
    </row>
    <row r="101" ht="15">
      <c r="E101" s="8" t="s">
        <v>29</v>
      </c>
    </row>
    <row r="102" ht="15">
      <c r="E102" s="8" t="s">
        <v>40</v>
      </c>
    </row>
  </sheetData>
  <sheetProtection/>
  <mergeCells count="27">
    <mergeCell ref="D10:AM10"/>
    <mergeCell ref="AN37:AN38"/>
    <mergeCell ref="AK37:AM38"/>
    <mergeCell ref="AH13:AM13"/>
    <mergeCell ref="AN16:AO20"/>
    <mergeCell ref="AN22:AO26"/>
    <mergeCell ref="D31:AM31"/>
    <mergeCell ref="AN30:AO30"/>
    <mergeCell ref="D30:AM30"/>
    <mergeCell ref="D37:E37"/>
    <mergeCell ref="D38:E38"/>
    <mergeCell ref="AO37:AO38"/>
    <mergeCell ref="AO14:AO15"/>
    <mergeCell ref="V33:AM33"/>
    <mergeCell ref="C2:AM2"/>
    <mergeCell ref="C3:AM3"/>
    <mergeCell ref="C4:AM4"/>
    <mergeCell ref="C5:AM5"/>
    <mergeCell ref="D28:F28"/>
    <mergeCell ref="C7:AM7"/>
    <mergeCell ref="C28:C30"/>
    <mergeCell ref="D33:U33"/>
    <mergeCell ref="D14:F14"/>
    <mergeCell ref="C16:C20"/>
    <mergeCell ref="C22:C26"/>
    <mergeCell ref="C37:C38"/>
    <mergeCell ref="D9:AM9"/>
  </mergeCells>
  <conditionalFormatting sqref="AN37:AN38">
    <cfRule type="cellIs" priority="10" dxfId="0" operator="lessThanOrEqual">
      <formula>173</formula>
    </cfRule>
    <cfRule type="cellIs" priority="11" dxfId="21" operator="greaterThan">
      <formula>173</formula>
    </cfRule>
  </conditionalFormatting>
  <conditionalFormatting sqref="F35 I35 L35 O35 R35 U35 X35 AA35 AD35 AG35 AJ35 AM35">
    <cfRule type="cellIs" priority="8" dxfId="21" operator="notBetween">
      <formula>12</formula>
      <formula>18</formula>
    </cfRule>
    <cfRule type="cellIs" priority="9" dxfId="3" operator="between">
      <formula>12</formula>
      <formula>18</formula>
    </cfRule>
  </conditionalFormatting>
  <conditionalFormatting sqref="AO31">
    <cfRule type="cellIs" priority="2" dxfId="21" operator="lessThan">
      <formula>0.15</formula>
    </cfRule>
    <cfRule type="cellIs" priority="3" dxfId="21" operator="greaterThan">
      <formula>0.2</formula>
    </cfRule>
    <cfRule type="cellIs" priority="4" dxfId="6" operator="greaterThanOrEqual">
      <formula>0.15</formula>
    </cfRule>
  </conditionalFormatting>
  <dataValidations count="1">
    <dataValidation type="list" allowBlank="1" showInputMessage="1" showErrorMessage="1" sqref="E16:E20 H16:H20 K16:K20 N16:N20 Q16:Q20 T16:T20 W16:W20 Z16:Z20 AC16:AC20 AF16:AF20 AI16:AI20 AL16:AL20 E22:E26 H22:H26 K22:K26 N22:N26 Q22:Q26 T22:T26 W22:W26 AL22:AL26 AI22:AI26 AF22:AF26 AC22:AC26 Z22:Z26">
      <formula1>$E$100:$E$102</formula1>
    </dataValidation>
  </dataValidations>
  <printOptions/>
  <pageMargins left="0.75" right="0.75" top="1" bottom="1" header="0.511805555555556" footer="0.511805555555556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98"/>
  <sheetViews>
    <sheetView zoomScale="80" zoomScaleNormal="80" zoomScalePageLayoutView="0" workbookViewId="0" topLeftCell="A1">
      <selection activeCell="A1" sqref="A1"/>
    </sheetView>
  </sheetViews>
  <sheetFormatPr defaultColWidth="8.8515625" defaultRowHeight="15"/>
  <cols>
    <col min="1" max="1" width="3.00390625" style="0" customWidth="1"/>
    <col min="2" max="2" width="3.8515625" style="0" customWidth="1"/>
    <col min="3" max="3" width="27.28125" style="0" customWidth="1"/>
    <col min="4" max="4" width="20.7109375" style="0" customWidth="1"/>
    <col min="5" max="5" width="5.7109375" style="0" customWidth="1"/>
    <col min="6" max="6" width="8.8515625" style="0" customWidth="1"/>
    <col min="7" max="7" width="20.7109375" style="0" customWidth="1"/>
    <col min="8" max="8" width="5.7109375" style="0" customWidth="1"/>
    <col min="9" max="9" width="8.8515625" style="0" customWidth="1"/>
    <col min="10" max="10" width="20.7109375" style="0" customWidth="1"/>
    <col min="11" max="11" width="5.7109375" style="0" customWidth="1"/>
    <col min="12" max="12" width="8.8515625" style="0" customWidth="1"/>
    <col min="13" max="13" width="20.7109375" style="0" customWidth="1"/>
    <col min="14" max="14" width="5.7109375" style="0" customWidth="1"/>
    <col min="15" max="15" width="8.8515625" style="0" customWidth="1"/>
    <col min="16" max="16" width="20.7109375" style="0" customWidth="1"/>
    <col min="17" max="17" width="5.7109375" style="0" customWidth="1"/>
    <col min="18" max="18" width="8.8515625" style="0" customWidth="1"/>
    <col min="19" max="19" width="20.7109375" style="0" customWidth="1"/>
    <col min="20" max="20" width="5.7109375" style="0" customWidth="1"/>
    <col min="21" max="21" width="8.8515625" style="0" customWidth="1"/>
    <col min="22" max="22" width="20.7109375" style="0" customWidth="1"/>
    <col min="23" max="23" width="5.7109375" style="0" customWidth="1"/>
    <col min="24" max="24" width="8.8515625" style="0" customWidth="1"/>
    <col min="25" max="25" width="20.7109375" style="0" customWidth="1"/>
    <col min="26" max="26" width="5.7109375" style="0" customWidth="1"/>
    <col min="27" max="27" width="8.8515625" style="0" customWidth="1"/>
    <col min="28" max="28" width="20.7109375" style="0" customWidth="1"/>
    <col min="29" max="29" width="5.7109375" style="0" customWidth="1"/>
    <col min="30" max="30" width="8.8515625" style="0" customWidth="1"/>
    <col min="31" max="31" width="20.7109375" style="0" customWidth="1"/>
    <col min="32" max="32" width="5.7109375" style="0" customWidth="1"/>
    <col min="33" max="33" width="8.8515625" style="0" customWidth="1"/>
    <col min="34" max="35" width="14.57421875" style="0" customWidth="1"/>
  </cols>
  <sheetData>
    <row r="2" spans="2:33" s="1" customFormat="1" ht="21.75" customHeight="1">
      <c r="B2" s="2"/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2:33" s="1" customFormat="1" ht="22.5" customHeight="1">
      <c r="B3" s="2"/>
      <c r="C3" s="114" t="s">
        <v>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</row>
    <row r="4" spans="2:33" s="1" customFormat="1" ht="22.5" customHeight="1">
      <c r="B4" s="2"/>
      <c r="C4" s="114" t="s">
        <v>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</row>
    <row r="5" spans="2:33" s="1" customFormat="1" ht="22.5" customHeight="1">
      <c r="B5" s="2"/>
      <c r="C5" s="114" t="s">
        <v>3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</row>
    <row r="6" spans="1:33" s="1" customFormat="1" ht="27" customHeight="1">
      <c r="A6" s="4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" customFormat="1" ht="33" customHeight="1">
      <c r="A7" s="5"/>
      <c r="B7" s="6"/>
      <c r="C7" s="118" t="s">
        <v>34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</row>
    <row r="8" spans="2:33" s="1" customFormat="1" ht="24.75" customHeight="1" thickBot="1"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s="1" customFormat="1" ht="24.75" customHeight="1" thickBot="1">
      <c r="B9" s="2"/>
      <c r="C9" s="7" t="s">
        <v>4</v>
      </c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5"/>
    </row>
    <row r="10" spans="2:33" s="1" customFormat="1" ht="24.75" customHeight="1" thickBot="1">
      <c r="B10" s="2"/>
      <c r="C10" s="7" t="s">
        <v>5</v>
      </c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5"/>
    </row>
    <row r="12" ht="15.75" thickBot="1"/>
    <row r="13" spans="4:33" ht="28.5" customHeight="1" thickBot="1">
      <c r="D13" s="174" t="s">
        <v>45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162" t="s">
        <v>35</v>
      </c>
      <c r="Q13" s="163"/>
      <c r="R13" s="163"/>
      <c r="S13" s="163"/>
      <c r="T13" s="163"/>
      <c r="U13" s="164"/>
      <c r="V13" s="165" t="s">
        <v>37</v>
      </c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</row>
    <row r="14" spans="4:35" ht="15">
      <c r="D14" s="124" t="s">
        <v>6</v>
      </c>
      <c r="E14" s="125"/>
      <c r="F14" s="126"/>
      <c r="G14" s="49" t="s">
        <v>7</v>
      </c>
      <c r="H14" s="49"/>
      <c r="I14" s="49"/>
      <c r="J14" s="49" t="s">
        <v>8</v>
      </c>
      <c r="K14" s="49"/>
      <c r="L14" s="49"/>
      <c r="M14" s="49" t="s">
        <v>9</v>
      </c>
      <c r="N14" s="49"/>
      <c r="O14" s="28"/>
      <c r="P14" s="48" t="s">
        <v>10</v>
      </c>
      <c r="Q14" s="49"/>
      <c r="R14" s="49"/>
      <c r="S14" s="49" t="s">
        <v>11</v>
      </c>
      <c r="T14" s="49"/>
      <c r="U14" s="28"/>
      <c r="V14" s="101" t="s">
        <v>36</v>
      </c>
      <c r="W14" s="49"/>
      <c r="X14" s="49"/>
      <c r="Y14" s="49" t="s">
        <v>12</v>
      </c>
      <c r="Z14" s="49"/>
      <c r="AA14" s="49"/>
      <c r="AB14" s="49" t="s">
        <v>13</v>
      </c>
      <c r="AC14" s="49"/>
      <c r="AD14" s="49"/>
      <c r="AE14" s="49" t="s">
        <v>14</v>
      </c>
      <c r="AF14" s="49"/>
      <c r="AG14" s="49"/>
      <c r="AH14" s="46" t="s">
        <v>25</v>
      </c>
      <c r="AI14" s="109" t="s">
        <v>26</v>
      </c>
    </row>
    <row r="15" spans="4:35" ht="15.75" thickBot="1">
      <c r="D15" s="12" t="s">
        <v>20</v>
      </c>
      <c r="E15" s="24" t="s">
        <v>30</v>
      </c>
      <c r="F15" s="13" t="s">
        <v>21</v>
      </c>
      <c r="G15" s="13" t="s">
        <v>20</v>
      </c>
      <c r="H15" s="24" t="s">
        <v>30</v>
      </c>
      <c r="I15" s="13" t="s">
        <v>21</v>
      </c>
      <c r="J15" s="13" t="s">
        <v>20</v>
      </c>
      <c r="K15" s="24" t="s">
        <v>30</v>
      </c>
      <c r="L15" s="13" t="s">
        <v>21</v>
      </c>
      <c r="M15" s="13" t="s">
        <v>20</v>
      </c>
      <c r="N15" s="24" t="s">
        <v>30</v>
      </c>
      <c r="O15" s="14" t="s">
        <v>21</v>
      </c>
      <c r="P15" s="12" t="s">
        <v>20</v>
      </c>
      <c r="Q15" s="24" t="s">
        <v>30</v>
      </c>
      <c r="R15" s="13" t="s">
        <v>21</v>
      </c>
      <c r="S15" s="13" t="s">
        <v>20</v>
      </c>
      <c r="T15" s="24" t="s">
        <v>30</v>
      </c>
      <c r="U15" s="14" t="s">
        <v>21</v>
      </c>
      <c r="V15" s="24" t="s">
        <v>20</v>
      </c>
      <c r="W15" s="24" t="s">
        <v>30</v>
      </c>
      <c r="X15" s="13" t="s">
        <v>21</v>
      </c>
      <c r="Y15" s="13" t="s">
        <v>20</v>
      </c>
      <c r="Z15" s="24" t="s">
        <v>30</v>
      </c>
      <c r="AA15" s="13" t="s">
        <v>21</v>
      </c>
      <c r="AB15" s="13" t="s">
        <v>20</v>
      </c>
      <c r="AC15" s="24" t="s">
        <v>30</v>
      </c>
      <c r="AD15" s="13" t="s">
        <v>21</v>
      </c>
      <c r="AE15" s="13" t="s">
        <v>20</v>
      </c>
      <c r="AF15" s="24" t="s">
        <v>30</v>
      </c>
      <c r="AG15" s="13" t="s">
        <v>21</v>
      </c>
      <c r="AH15" s="47" t="s">
        <v>24</v>
      </c>
      <c r="AI15" s="110"/>
    </row>
    <row r="16" spans="3:35" ht="49.5" customHeight="1">
      <c r="C16" s="127" t="s">
        <v>18</v>
      </c>
      <c r="D16" s="81" t="s">
        <v>44</v>
      </c>
      <c r="E16" s="25" t="s">
        <v>29</v>
      </c>
      <c r="F16" s="82">
        <v>3</v>
      </c>
      <c r="G16" s="66"/>
      <c r="H16" s="78" t="s">
        <v>39</v>
      </c>
      <c r="I16" s="82"/>
      <c r="J16" s="66"/>
      <c r="K16" s="78" t="s">
        <v>39</v>
      </c>
      <c r="L16" s="82"/>
      <c r="M16" s="66"/>
      <c r="N16" s="78" t="s">
        <v>39</v>
      </c>
      <c r="O16" s="87"/>
      <c r="P16" s="102"/>
      <c r="Q16" s="78" t="s">
        <v>39</v>
      </c>
      <c r="R16" s="82"/>
      <c r="S16" s="66"/>
      <c r="T16" s="78" t="s">
        <v>39</v>
      </c>
      <c r="U16" s="87"/>
      <c r="V16" s="94"/>
      <c r="W16" s="78" t="s">
        <v>39</v>
      </c>
      <c r="X16" s="82"/>
      <c r="Y16" s="66"/>
      <c r="Z16" s="78" t="s">
        <v>39</v>
      </c>
      <c r="AA16" s="82"/>
      <c r="AB16" s="66"/>
      <c r="AC16" s="78" t="s">
        <v>39</v>
      </c>
      <c r="AD16" s="82"/>
      <c r="AE16" s="66"/>
      <c r="AF16" s="78" t="s">
        <v>39</v>
      </c>
      <c r="AG16" s="82"/>
      <c r="AH16" s="145" t="s">
        <v>18</v>
      </c>
      <c r="AI16" s="146"/>
    </row>
    <row r="17" spans="3:35" ht="49.5" customHeight="1">
      <c r="C17" s="128"/>
      <c r="D17" s="64"/>
      <c r="E17" s="25" t="s">
        <v>39</v>
      </c>
      <c r="F17" s="83"/>
      <c r="G17" s="67"/>
      <c r="H17" s="78" t="s">
        <v>39</v>
      </c>
      <c r="I17" s="84"/>
      <c r="J17" s="67"/>
      <c r="K17" s="78" t="s">
        <v>39</v>
      </c>
      <c r="L17" s="84"/>
      <c r="M17" s="67"/>
      <c r="N17" s="78" t="s">
        <v>39</v>
      </c>
      <c r="O17" s="88"/>
      <c r="P17" s="65"/>
      <c r="Q17" s="78" t="s">
        <v>39</v>
      </c>
      <c r="R17" s="84"/>
      <c r="S17" s="67"/>
      <c r="T17" s="78" t="s">
        <v>39</v>
      </c>
      <c r="U17" s="88"/>
      <c r="V17" s="95"/>
      <c r="W17" s="78" t="s">
        <v>39</v>
      </c>
      <c r="X17" s="84"/>
      <c r="Y17" s="67"/>
      <c r="Z17" s="78" t="s">
        <v>39</v>
      </c>
      <c r="AA17" s="84"/>
      <c r="AB17" s="67"/>
      <c r="AC17" s="78" t="s">
        <v>39</v>
      </c>
      <c r="AD17" s="84"/>
      <c r="AE17" s="67"/>
      <c r="AF17" s="78" t="s">
        <v>39</v>
      </c>
      <c r="AG17" s="84"/>
      <c r="AH17" s="147"/>
      <c r="AI17" s="148"/>
    </row>
    <row r="18" spans="3:35" ht="49.5" customHeight="1">
      <c r="C18" s="128"/>
      <c r="D18" s="65"/>
      <c r="E18" s="25" t="s">
        <v>39</v>
      </c>
      <c r="F18" s="83"/>
      <c r="G18" s="67"/>
      <c r="H18" s="78" t="s">
        <v>39</v>
      </c>
      <c r="I18" s="84"/>
      <c r="J18" s="67"/>
      <c r="K18" s="78" t="s">
        <v>39</v>
      </c>
      <c r="L18" s="84"/>
      <c r="M18" s="67"/>
      <c r="N18" s="78" t="s">
        <v>39</v>
      </c>
      <c r="O18" s="88"/>
      <c r="P18" s="65"/>
      <c r="Q18" s="78" t="s">
        <v>39</v>
      </c>
      <c r="R18" s="84"/>
      <c r="S18" s="67"/>
      <c r="T18" s="78" t="s">
        <v>39</v>
      </c>
      <c r="U18" s="88"/>
      <c r="V18" s="95"/>
      <c r="W18" s="78" t="s">
        <v>39</v>
      </c>
      <c r="X18" s="84"/>
      <c r="Y18" s="67"/>
      <c r="Z18" s="78" t="s">
        <v>39</v>
      </c>
      <c r="AA18" s="84"/>
      <c r="AB18" s="67"/>
      <c r="AC18" s="78" t="s">
        <v>39</v>
      </c>
      <c r="AD18" s="84"/>
      <c r="AE18" s="67"/>
      <c r="AF18" s="78" t="s">
        <v>39</v>
      </c>
      <c r="AG18" s="84"/>
      <c r="AH18" s="147"/>
      <c r="AI18" s="148"/>
    </row>
    <row r="19" spans="3:35" ht="49.5" customHeight="1">
      <c r="C19" s="128"/>
      <c r="D19" s="65"/>
      <c r="E19" s="78" t="s">
        <v>39</v>
      </c>
      <c r="F19" s="83"/>
      <c r="G19" s="67"/>
      <c r="H19" s="78" t="s">
        <v>39</v>
      </c>
      <c r="I19" s="84"/>
      <c r="J19" s="67"/>
      <c r="K19" s="78" t="s">
        <v>39</v>
      </c>
      <c r="L19" s="84"/>
      <c r="M19" s="67"/>
      <c r="N19" s="78" t="s">
        <v>39</v>
      </c>
      <c r="O19" s="88"/>
      <c r="P19" s="65"/>
      <c r="Q19" s="78" t="s">
        <v>39</v>
      </c>
      <c r="R19" s="84"/>
      <c r="S19" s="67"/>
      <c r="T19" s="78" t="s">
        <v>39</v>
      </c>
      <c r="U19" s="88"/>
      <c r="V19" s="95"/>
      <c r="W19" s="78" t="s">
        <v>39</v>
      </c>
      <c r="X19" s="84"/>
      <c r="Y19" s="67"/>
      <c r="Z19" s="78" t="s">
        <v>39</v>
      </c>
      <c r="AA19" s="84"/>
      <c r="AB19" s="67"/>
      <c r="AC19" s="78" t="s">
        <v>39</v>
      </c>
      <c r="AD19" s="84"/>
      <c r="AE19" s="67"/>
      <c r="AF19" s="78" t="s">
        <v>39</v>
      </c>
      <c r="AG19" s="84"/>
      <c r="AH19" s="147"/>
      <c r="AI19" s="148"/>
    </row>
    <row r="20" spans="3:35" ht="49.5" customHeight="1" thickBot="1">
      <c r="C20" s="128"/>
      <c r="D20" s="65"/>
      <c r="E20" s="78" t="s">
        <v>39</v>
      </c>
      <c r="F20" s="83"/>
      <c r="G20" s="67"/>
      <c r="H20" s="78" t="s">
        <v>39</v>
      </c>
      <c r="I20" s="84"/>
      <c r="J20" s="67"/>
      <c r="K20" s="78" t="s">
        <v>39</v>
      </c>
      <c r="L20" s="84"/>
      <c r="M20" s="67"/>
      <c r="N20" s="78" t="s">
        <v>39</v>
      </c>
      <c r="O20" s="88"/>
      <c r="P20" s="65"/>
      <c r="Q20" s="78" t="s">
        <v>39</v>
      </c>
      <c r="R20" s="84"/>
      <c r="S20" s="67"/>
      <c r="T20" s="78" t="s">
        <v>39</v>
      </c>
      <c r="U20" s="88"/>
      <c r="V20" s="95"/>
      <c r="W20" s="78" t="s">
        <v>39</v>
      </c>
      <c r="X20" s="84"/>
      <c r="Y20" s="67"/>
      <c r="Z20" s="78" t="s">
        <v>39</v>
      </c>
      <c r="AA20" s="84"/>
      <c r="AB20" s="67"/>
      <c r="AC20" s="78" t="s">
        <v>39</v>
      </c>
      <c r="AD20" s="84"/>
      <c r="AE20" s="67"/>
      <c r="AF20" s="78" t="s">
        <v>39</v>
      </c>
      <c r="AG20" s="84"/>
      <c r="AH20" s="149"/>
      <c r="AI20" s="150"/>
    </row>
    <row r="21" spans="3:35" ht="27" thickBot="1">
      <c r="C21" s="33" t="s">
        <v>24</v>
      </c>
      <c r="D21" s="34"/>
      <c r="E21" s="35"/>
      <c r="F21" s="36">
        <f>SUM(F16:F20)</f>
        <v>3</v>
      </c>
      <c r="G21" s="37"/>
      <c r="H21" s="37"/>
      <c r="I21" s="36">
        <f>SUM(I16:I20)</f>
        <v>0</v>
      </c>
      <c r="J21" s="37"/>
      <c r="K21" s="37"/>
      <c r="L21" s="36">
        <f>SUM(L16:L20)</f>
        <v>0</v>
      </c>
      <c r="M21" s="37"/>
      <c r="N21" s="37"/>
      <c r="O21" s="39">
        <f>SUM(O16:O20)</f>
        <v>0</v>
      </c>
      <c r="P21" s="34"/>
      <c r="Q21" s="37"/>
      <c r="R21" s="36">
        <f>SUM(R16:R20)</f>
        <v>0</v>
      </c>
      <c r="S21" s="37"/>
      <c r="T21" s="37"/>
      <c r="U21" s="39">
        <f>SUM(U16:U20)</f>
        <v>0</v>
      </c>
      <c r="V21" s="35"/>
      <c r="W21" s="37"/>
      <c r="X21" s="36">
        <f>SUM(X16:X20)</f>
        <v>0</v>
      </c>
      <c r="Y21" s="37"/>
      <c r="Z21" s="37"/>
      <c r="AA21" s="36">
        <f>SUM(AA16:AA20)</f>
        <v>0</v>
      </c>
      <c r="AB21" s="37"/>
      <c r="AC21" s="37"/>
      <c r="AD21" s="36">
        <f>SUM(AD16:AD20)</f>
        <v>0</v>
      </c>
      <c r="AE21" s="37"/>
      <c r="AF21" s="37"/>
      <c r="AG21" s="36">
        <f>SUM(AG16:AG20)</f>
        <v>0</v>
      </c>
      <c r="AH21" s="61">
        <f>+F21+I21+L21+O21+R21+U21+X2+X21+AA21+AD21+AG21</f>
        <v>3</v>
      </c>
      <c r="AI21" s="77">
        <f>AH21/AH39</f>
        <v>0.2727272727272727</v>
      </c>
    </row>
    <row r="22" spans="3:35" ht="49.5" customHeight="1">
      <c r="C22" s="129" t="s">
        <v>19</v>
      </c>
      <c r="D22" s="70"/>
      <c r="E22" s="80" t="s">
        <v>39</v>
      </c>
      <c r="F22" s="85"/>
      <c r="G22" s="72"/>
      <c r="H22" s="79" t="s">
        <v>39</v>
      </c>
      <c r="I22" s="85"/>
      <c r="J22" s="68"/>
      <c r="K22" s="79" t="s">
        <v>39</v>
      </c>
      <c r="L22" s="85"/>
      <c r="M22" s="68"/>
      <c r="N22" s="79" t="s">
        <v>39</v>
      </c>
      <c r="O22" s="89"/>
      <c r="P22" s="103"/>
      <c r="Q22" s="79" t="s">
        <v>39</v>
      </c>
      <c r="R22" s="85"/>
      <c r="S22" s="68"/>
      <c r="T22" s="79" t="s">
        <v>39</v>
      </c>
      <c r="U22" s="89"/>
      <c r="V22" s="96"/>
      <c r="W22" s="79" t="s">
        <v>39</v>
      </c>
      <c r="X22" s="85"/>
      <c r="Y22" s="68"/>
      <c r="Z22" s="79" t="s">
        <v>39</v>
      </c>
      <c r="AA22" s="85"/>
      <c r="AB22" s="68"/>
      <c r="AC22" s="79" t="s">
        <v>39</v>
      </c>
      <c r="AD22" s="85"/>
      <c r="AE22" s="68"/>
      <c r="AF22" s="79" t="s">
        <v>39</v>
      </c>
      <c r="AG22" s="85"/>
      <c r="AH22" s="151" t="s">
        <v>19</v>
      </c>
      <c r="AI22" s="152"/>
    </row>
    <row r="23" spans="3:35" ht="49.5" customHeight="1">
      <c r="C23" s="130"/>
      <c r="D23" s="71"/>
      <c r="E23" s="79" t="s">
        <v>39</v>
      </c>
      <c r="F23" s="86"/>
      <c r="G23" s="69"/>
      <c r="H23" s="79" t="s">
        <v>39</v>
      </c>
      <c r="I23" s="86"/>
      <c r="J23" s="69"/>
      <c r="K23" s="79" t="s">
        <v>39</v>
      </c>
      <c r="L23" s="86"/>
      <c r="M23" s="69"/>
      <c r="N23" s="79" t="s">
        <v>39</v>
      </c>
      <c r="O23" s="90"/>
      <c r="P23" s="104"/>
      <c r="Q23" s="79" t="s">
        <v>39</v>
      </c>
      <c r="R23" s="86"/>
      <c r="S23" s="69"/>
      <c r="T23" s="79" t="s">
        <v>39</v>
      </c>
      <c r="U23" s="90"/>
      <c r="V23" s="97"/>
      <c r="W23" s="79" t="s">
        <v>39</v>
      </c>
      <c r="X23" s="86"/>
      <c r="Y23" s="69"/>
      <c r="Z23" s="79" t="s">
        <v>39</v>
      </c>
      <c r="AA23" s="86"/>
      <c r="AB23" s="69"/>
      <c r="AC23" s="79" t="s">
        <v>39</v>
      </c>
      <c r="AD23" s="86"/>
      <c r="AE23" s="69"/>
      <c r="AF23" s="79" t="s">
        <v>39</v>
      </c>
      <c r="AG23" s="86"/>
      <c r="AH23" s="153"/>
      <c r="AI23" s="154"/>
    </row>
    <row r="24" spans="3:35" ht="49.5" customHeight="1">
      <c r="C24" s="130"/>
      <c r="D24" s="71"/>
      <c r="E24" s="79" t="s">
        <v>39</v>
      </c>
      <c r="F24" s="86"/>
      <c r="G24" s="69"/>
      <c r="H24" s="79" t="s">
        <v>39</v>
      </c>
      <c r="I24" s="86"/>
      <c r="J24" s="69"/>
      <c r="K24" s="79" t="s">
        <v>39</v>
      </c>
      <c r="L24" s="86"/>
      <c r="M24" s="69"/>
      <c r="N24" s="79" t="s">
        <v>39</v>
      </c>
      <c r="O24" s="90"/>
      <c r="P24" s="104"/>
      <c r="Q24" s="79" t="s">
        <v>39</v>
      </c>
      <c r="R24" s="86"/>
      <c r="S24" s="69"/>
      <c r="T24" s="79" t="s">
        <v>39</v>
      </c>
      <c r="U24" s="90"/>
      <c r="V24" s="97"/>
      <c r="W24" s="79" t="s">
        <v>39</v>
      </c>
      <c r="X24" s="86"/>
      <c r="Y24" s="69"/>
      <c r="Z24" s="79" t="s">
        <v>39</v>
      </c>
      <c r="AA24" s="86"/>
      <c r="AB24" s="69"/>
      <c r="AC24" s="79" t="s">
        <v>39</v>
      </c>
      <c r="AD24" s="86"/>
      <c r="AE24" s="69"/>
      <c r="AF24" s="79" t="s">
        <v>39</v>
      </c>
      <c r="AG24" s="86"/>
      <c r="AH24" s="153"/>
      <c r="AI24" s="154"/>
    </row>
    <row r="25" spans="3:35" ht="49.5" customHeight="1">
      <c r="C25" s="130"/>
      <c r="D25" s="71"/>
      <c r="E25" s="79" t="s">
        <v>39</v>
      </c>
      <c r="F25" s="86"/>
      <c r="G25" s="69"/>
      <c r="H25" s="79" t="s">
        <v>39</v>
      </c>
      <c r="I25" s="86"/>
      <c r="J25" s="69"/>
      <c r="K25" s="79" t="s">
        <v>39</v>
      </c>
      <c r="L25" s="86"/>
      <c r="M25" s="69"/>
      <c r="N25" s="79" t="s">
        <v>39</v>
      </c>
      <c r="O25" s="90"/>
      <c r="P25" s="104"/>
      <c r="Q25" s="79" t="s">
        <v>39</v>
      </c>
      <c r="R25" s="86"/>
      <c r="S25" s="69"/>
      <c r="T25" s="79" t="s">
        <v>39</v>
      </c>
      <c r="U25" s="90"/>
      <c r="V25" s="97"/>
      <c r="W25" s="79" t="s">
        <v>39</v>
      </c>
      <c r="X25" s="86"/>
      <c r="Y25" s="69"/>
      <c r="Z25" s="79" t="s">
        <v>39</v>
      </c>
      <c r="AA25" s="86"/>
      <c r="AB25" s="69"/>
      <c r="AC25" s="79" t="s">
        <v>39</v>
      </c>
      <c r="AD25" s="86"/>
      <c r="AE25" s="69"/>
      <c r="AF25" s="79" t="s">
        <v>39</v>
      </c>
      <c r="AG25" s="86"/>
      <c r="AH25" s="153"/>
      <c r="AI25" s="154"/>
    </row>
    <row r="26" spans="3:35" ht="49.5" customHeight="1" thickBot="1">
      <c r="C26" s="130"/>
      <c r="D26" s="71"/>
      <c r="E26" s="79" t="s">
        <v>39</v>
      </c>
      <c r="F26" s="86"/>
      <c r="G26" s="69"/>
      <c r="H26" s="79" t="s">
        <v>39</v>
      </c>
      <c r="I26" s="86"/>
      <c r="J26" s="69"/>
      <c r="K26" s="79" t="s">
        <v>39</v>
      </c>
      <c r="L26" s="86"/>
      <c r="M26" s="69"/>
      <c r="N26" s="79" t="s">
        <v>39</v>
      </c>
      <c r="O26" s="90"/>
      <c r="P26" s="104"/>
      <c r="Q26" s="79" t="s">
        <v>39</v>
      </c>
      <c r="R26" s="86"/>
      <c r="S26" s="69"/>
      <c r="T26" s="79" t="s">
        <v>39</v>
      </c>
      <c r="U26" s="90"/>
      <c r="V26" s="97"/>
      <c r="W26" s="79" t="s">
        <v>39</v>
      </c>
      <c r="X26" s="86"/>
      <c r="Y26" s="69"/>
      <c r="Z26" s="79" t="s">
        <v>39</v>
      </c>
      <c r="AA26" s="86"/>
      <c r="AB26" s="69"/>
      <c r="AC26" s="79" t="s">
        <v>39</v>
      </c>
      <c r="AD26" s="86"/>
      <c r="AE26" s="69"/>
      <c r="AF26" s="79" t="s">
        <v>39</v>
      </c>
      <c r="AG26" s="86"/>
      <c r="AH26" s="155"/>
      <c r="AI26" s="156"/>
    </row>
    <row r="27" spans="3:35" ht="27" thickBot="1">
      <c r="C27" s="40" t="s">
        <v>24</v>
      </c>
      <c r="D27" s="41"/>
      <c r="E27" s="42"/>
      <c r="F27" s="43">
        <f>SUM(F22:F26)</f>
        <v>0</v>
      </c>
      <c r="G27" s="44"/>
      <c r="H27" s="44"/>
      <c r="I27" s="43">
        <f>SUM(I22:I26)</f>
        <v>0</v>
      </c>
      <c r="J27" s="44"/>
      <c r="K27" s="44"/>
      <c r="L27" s="43">
        <f>SUM(L22:L26)</f>
        <v>0</v>
      </c>
      <c r="M27" s="44"/>
      <c r="N27" s="44"/>
      <c r="O27" s="45">
        <f>SUM(O22:O26)</f>
        <v>0</v>
      </c>
      <c r="P27" s="41"/>
      <c r="Q27" s="44"/>
      <c r="R27" s="43">
        <f>SUM(R22:R26)</f>
        <v>0</v>
      </c>
      <c r="S27" s="44"/>
      <c r="T27" s="44"/>
      <c r="U27" s="45">
        <f>SUM(U22:U26)</f>
        <v>0</v>
      </c>
      <c r="V27" s="42"/>
      <c r="W27" s="44"/>
      <c r="X27" s="43">
        <f>SUM(X22:X26)</f>
        <v>0</v>
      </c>
      <c r="Y27" s="44"/>
      <c r="Z27" s="44"/>
      <c r="AA27" s="43">
        <f>SUM(AA22:AA26)</f>
        <v>0</v>
      </c>
      <c r="AB27" s="44"/>
      <c r="AC27" s="44"/>
      <c r="AD27" s="43">
        <f>SUM(AD22:AD26)</f>
        <v>0</v>
      </c>
      <c r="AE27" s="44"/>
      <c r="AF27" s="44"/>
      <c r="AG27" s="43">
        <f>SUM(AG22:AG26)</f>
        <v>0</v>
      </c>
      <c r="AH27" s="62">
        <f>F27+I27+L27+O27+R27+U27+X27+AA27+AD27+AG27</f>
        <v>0</v>
      </c>
      <c r="AI27" s="76">
        <f>AH27/AH39</f>
        <v>0</v>
      </c>
    </row>
    <row r="28" spans="3:33" ht="24.75" customHeight="1">
      <c r="C28" s="119" t="s">
        <v>17</v>
      </c>
      <c r="D28" s="115" t="s">
        <v>6</v>
      </c>
      <c r="E28" s="116"/>
      <c r="F28" s="117"/>
      <c r="G28" s="57" t="s">
        <v>7</v>
      </c>
      <c r="H28" s="57"/>
      <c r="I28" s="57"/>
      <c r="J28" s="57" t="s">
        <v>8</v>
      </c>
      <c r="K28" s="57"/>
      <c r="L28" s="57"/>
      <c r="M28" s="50" t="s">
        <v>9</v>
      </c>
      <c r="N28" s="50"/>
      <c r="O28" s="100"/>
      <c r="P28" s="105" t="s">
        <v>10</v>
      </c>
      <c r="Q28" s="50"/>
      <c r="R28" s="50"/>
      <c r="S28" s="50" t="s">
        <v>11</v>
      </c>
      <c r="T28" s="50"/>
      <c r="U28" s="100"/>
      <c r="V28" s="98" t="s">
        <v>11</v>
      </c>
      <c r="W28" s="50"/>
      <c r="X28" s="50"/>
      <c r="Y28" s="50" t="s">
        <v>12</v>
      </c>
      <c r="Z28" s="50"/>
      <c r="AA28" s="50"/>
      <c r="AB28" s="50" t="s">
        <v>13</v>
      </c>
      <c r="AC28" s="50"/>
      <c r="AD28" s="50"/>
      <c r="AE28" s="50" t="s">
        <v>14</v>
      </c>
      <c r="AF28" s="50"/>
      <c r="AG28" s="50"/>
    </row>
    <row r="29" spans="3:33" ht="24.75" customHeight="1" thickBot="1">
      <c r="C29" s="120"/>
      <c r="D29" s="58" t="s">
        <v>27</v>
      </c>
      <c r="E29" s="59"/>
      <c r="F29" s="60" t="s">
        <v>21</v>
      </c>
      <c r="G29" s="58" t="s">
        <v>27</v>
      </c>
      <c r="H29" s="60"/>
      <c r="I29" s="60" t="s">
        <v>21</v>
      </c>
      <c r="J29" s="58" t="s">
        <v>27</v>
      </c>
      <c r="K29" s="60"/>
      <c r="L29" s="60" t="s">
        <v>21</v>
      </c>
      <c r="M29" s="53" t="s">
        <v>27</v>
      </c>
      <c r="N29" s="54"/>
      <c r="O29" s="56" t="s">
        <v>21</v>
      </c>
      <c r="P29" s="53" t="s">
        <v>27</v>
      </c>
      <c r="Q29" s="54"/>
      <c r="R29" s="54" t="s">
        <v>21</v>
      </c>
      <c r="S29" s="53" t="s">
        <v>27</v>
      </c>
      <c r="T29" s="54"/>
      <c r="U29" s="56" t="s">
        <v>21</v>
      </c>
      <c r="V29" s="99" t="s">
        <v>27</v>
      </c>
      <c r="W29" s="54"/>
      <c r="X29" s="54" t="s">
        <v>21</v>
      </c>
      <c r="Y29" s="53" t="s">
        <v>27</v>
      </c>
      <c r="Z29" s="54"/>
      <c r="AA29" s="54" t="s">
        <v>21</v>
      </c>
      <c r="AB29" s="53" t="s">
        <v>27</v>
      </c>
      <c r="AC29" s="54"/>
      <c r="AD29" s="54" t="s">
        <v>21</v>
      </c>
      <c r="AE29" s="53" t="s">
        <v>27</v>
      </c>
      <c r="AF29" s="54"/>
      <c r="AG29" s="54" t="s">
        <v>21</v>
      </c>
    </row>
    <row r="30" spans="3:35" ht="63" customHeight="1" thickBot="1">
      <c r="C30" s="120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61"/>
      <c r="P30" s="157"/>
      <c r="Q30" s="158"/>
      <c r="R30" s="158"/>
      <c r="S30" s="158"/>
      <c r="T30" s="158"/>
      <c r="U30" s="161"/>
      <c r="V30" s="157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61"/>
      <c r="AH30" s="159" t="s">
        <v>42</v>
      </c>
      <c r="AI30" s="160"/>
    </row>
    <row r="31" spans="3:35" ht="57" customHeight="1" thickBot="1">
      <c r="C31" s="18" t="s">
        <v>24</v>
      </c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61"/>
      <c r="P31" s="157"/>
      <c r="Q31" s="158"/>
      <c r="R31" s="158"/>
      <c r="S31" s="158"/>
      <c r="T31" s="158"/>
      <c r="U31" s="161"/>
      <c r="V31" s="157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61"/>
      <c r="AH31" s="73">
        <f>D31+P31+V31</f>
        <v>0</v>
      </c>
      <c r="AI31" s="74">
        <f>AH31/AH39</f>
        <v>0</v>
      </c>
    </row>
    <row r="32" spans="3:33" ht="15.75" thickBot="1"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  <c r="R32" s="22"/>
      <c r="S32" s="21"/>
      <c r="T32" s="21"/>
      <c r="U32" s="22"/>
      <c r="V32" s="21"/>
      <c r="W32" s="21"/>
      <c r="X32" s="22"/>
      <c r="Y32" s="21"/>
      <c r="Z32" s="21"/>
      <c r="AA32" s="22"/>
      <c r="AB32" s="21"/>
      <c r="AC32" s="21"/>
      <c r="AD32" s="22"/>
      <c r="AE32" s="21"/>
      <c r="AF32" s="21"/>
      <c r="AG32" s="22"/>
    </row>
    <row r="33" spans="3:35" ht="34.5" customHeight="1" thickBot="1">
      <c r="C33" s="63" t="s">
        <v>22</v>
      </c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167">
        <v>3</v>
      </c>
      <c r="O33" s="168"/>
      <c r="P33" s="91"/>
      <c r="Q33" s="92"/>
      <c r="R33" s="92"/>
      <c r="S33" s="92"/>
      <c r="T33" s="169">
        <v>2</v>
      </c>
      <c r="U33" s="170"/>
      <c r="V33" s="91"/>
      <c r="W33" s="92"/>
      <c r="X33" s="92"/>
      <c r="Y33" s="92"/>
      <c r="Z33" s="92"/>
      <c r="AA33" s="93"/>
      <c r="AB33" s="171">
        <v>3</v>
      </c>
      <c r="AC33" s="172"/>
      <c r="AD33" s="172"/>
      <c r="AE33" s="172"/>
      <c r="AF33" s="172"/>
      <c r="AG33" s="173"/>
      <c r="AH33" s="23">
        <f>N33+T33+AB33</f>
        <v>8</v>
      </c>
      <c r="AI33" s="75">
        <f>AH33/AH39</f>
        <v>0.7272727272727273</v>
      </c>
    </row>
    <row r="34" ht="15.75" thickBot="1"/>
    <row r="35" spans="3:33" ht="32.25" customHeight="1" thickBot="1">
      <c r="C35" s="17" t="s">
        <v>23</v>
      </c>
      <c r="D35" s="19"/>
      <c r="E35" s="19"/>
      <c r="F35" s="29">
        <f>F21+F27</f>
        <v>3</v>
      </c>
      <c r="G35" s="30"/>
      <c r="H35" s="31"/>
      <c r="I35" s="29">
        <f>I21+I27</f>
        <v>0</v>
      </c>
      <c r="J35" s="30"/>
      <c r="K35" s="31"/>
      <c r="L35" s="29">
        <f>L21+L27</f>
        <v>0</v>
      </c>
      <c r="M35" s="30"/>
      <c r="N35" s="31"/>
      <c r="O35" s="29">
        <f>O21+O27</f>
        <v>0</v>
      </c>
      <c r="P35" s="30"/>
      <c r="Q35" s="31"/>
      <c r="R35" s="29">
        <f>R21+R27</f>
        <v>0</v>
      </c>
      <c r="S35" s="30"/>
      <c r="T35" s="31"/>
      <c r="U35" s="29">
        <f>U21+U27</f>
        <v>0</v>
      </c>
      <c r="V35" s="30"/>
      <c r="W35" s="31"/>
      <c r="X35" s="29">
        <f>X21+X27</f>
        <v>0</v>
      </c>
      <c r="Y35" s="30"/>
      <c r="Z35" s="31"/>
      <c r="AA35" s="29">
        <f>AA21+AA27</f>
        <v>0</v>
      </c>
      <c r="AB35" s="30"/>
      <c r="AC35" s="31"/>
      <c r="AD35" s="29">
        <f>AD21+AD27</f>
        <v>0</v>
      </c>
      <c r="AE35" s="30"/>
      <c r="AF35" s="31"/>
      <c r="AG35" s="29">
        <f>AG21+AG27</f>
        <v>0</v>
      </c>
    </row>
    <row r="36" ht="15.75" thickBot="1"/>
    <row r="37" spans="3:33" ht="34.5" customHeight="1" thickBot="1">
      <c r="C37" s="106" t="s">
        <v>46</v>
      </c>
      <c r="D37" s="174">
        <f>F35+I35+L35+O35+N33+D31</f>
        <v>6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62">
        <f>R35+U35+T33+P31+D37</f>
        <v>8</v>
      </c>
      <c r="Q37" s="163"/>
      <c r="R37" s="163"/>
      <c r="S37" s="163"/>
      <c r="T37" s="163"/>
      <c r="U37" s="164"/>
      <c r="V37" s="177">
        <f>X35+AA35+AD35+AG35+AB33+V31+P37</f>
        <v>11</v>
      </c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</row>
    <row r="38" ht="15.75" thickBot="1"/>
    <row r="39" spans="3:35" ht="31.5" customHeight="1">
      <c r="C39" s="131" t="s">
        <v>43</v>
      </c>
      <c r="D39" s="132" t="s">
        <v>31</v>
      </c>
      <c r="E39" s="132"/>
      <c r="AE39" s="137" t="s">
        <v>28</v>
      </c>
      <c r="AF39" s="138"/>
      <c r="AG39" s="139"/>
      <c r="AH39" s="136">
        <f>AH21+AH27+AH33+AH31</f>
        <v>11</v>
      </c>
      <c r="AI39" s="107">
        <f>AI21+AI27+AI31+AI33</f>
        <v>1</v>
      </c>
    </row>
    <row r="40" spans="3:35" ht="31.5" customHeight="1" thickBot="1">
      <c r="C40" s="132"/>
      <c r="D40" s="132" t="s">
        <v>32</v>
      </c>
      <c r="E40" s="132"/>
      <c r="AE40" s="140"/>
      <c r="AF40" s="141"/>
      <c r="AG40" s="141"/>
      <c r="AH40" s="108"/>
      <c r="AI40" s="108"/>
    </row>
    <row r="96" ht="15">
      <c r="E96" s="8" t="s">
        <v>39</v>
      </c>
    </row>
    <row r="97" ht="15">
      <c r="E97" s="8" t="s">
        <v>29</v>
      </c>
    </row>
    <row r="98" ht="15">
      <c r="E98" s="8" t="s">
        <v>40</v>
      </c>
    </row>
  </sheetData>
  <sheetProtection/>
  <mergeCells count="37">
    <mergeCell ref="D10:AG10"/>
    <mergeCell ref="D14:F14"/>
    <mergeCell ref="D28:F28"/>
    <mergeCell ref="D13:O13"/>
    <mergeCell ref="C28:C30"/>
    <mergeCell ref="D9:AG9"/>
    <mergeCell ref="C2:AG2"/>
    <mergeCell ref="C3:AG3"/>
    <mergeCell ref="C4:AG4"/>
    <mergeCell ref="C5:AG5"/>
    <mergeCell ref="C7:AG7"/>
    <mergeCell ref="AI14:AI15"/>
    <mergeCell ref="C16:C20"/>
    <mergeCell ref="AH16:AI20"/>
    <mergeCell ref="C22:C26"/>
    <mergeCell ref="AH22:AI26"/>
    <mergeCell ref="AH30:AI30"/>
    <mergeCell ref="C39:C40"/>
    <mergeCell ref="AH39:AH40"/>
    <mergeCell ref="AI39:AI40"/>
    <mergeCell ref="AE39:AG40"/>
    <mergeCell ref="D39:E39"/>
    <mergeCell ref="D40:E40"/>
    <mergeCell ref="D37:O37"/>
    <mergeCell ref="P37:U37"/>
    <mergeCell ref="V37:AG37"/>
    <mergeCell ref="P13:U13"/>
    <mergeCell ref="V13:AG13"/>
    <mergeCell ref="N33:O33"/>
    <mergeCell ref="D30:O30"/>
    <mergeCell ref="P30:U30"/>
    <mergeCell ref="V30:AG30"/>
    <mergeCell ref="T33:U33"/>
    <mergeCell ref="AB33:AG33"/>
    <mergeCell ref="V31:AG31"/>
    <mergeCell ref="P31:U31"/>
    <mergeCell ref="D31:O31"/>
  </mergeCells>
  <conditionalFormatting sqref="AH39:AH40">
    <cfRule type="cellIs" priority="6" dxfId="0" operator="lessThanOrEqual">
      <formula>173</formula>
    </cfRule>
    <cfRule type="cellIs" priority="7" dxfId="21" operator="greaterThan">
      <formula>173</formula>
    </cfRule>
  </conditionalFormatting>
  <conditionalFormatting sqref="F35 I35 L35 O35 R35 U35 X35 AA35 AD35 AG35">
    <cfRule type="cellIs" priority="4" dxfId="21" operator="notBetween">
      <formula>12</formula>
      <formula>18</formula>
    </cfRule>
    <cfRule type="cellIs" priority="5" dxfId="3" operator="between">
      <formula>12</formula>
      <formula>18</formula>
    </cfRule>
  </conditionalFormatting>
  <conditionalFormatting sqref="AI31">
    <cfRule type="cellIs" priority="1" dxfId="21" operator="lessThan">
      <formula>0.15</formula>
    </cfRule>
    <cfRule type="cellIs" priority="2" dxfId="21" operator="greaterThan">
      <formula>0.2</formula>
    </cfRule>
    <cfRule type="cellIs" priority="3" dxfId="6" operator="greaterThanOrEqual">
      <formula>0.15</formula>
    </cfRule>
  </conditionalFormatting>
  <dataValidations count="1">
    <dataValidation type="list" allowBlank="1" showInputMessage="1" showErrorMessage="1" sqref="E16:E20 H16:H20 K16:K20 N16:N20 Q16:Q20 T16:T20 W16:W20 Z16:Z20 AC16:AC20 AF16:AF20 E22:E26 H22:H26 K22:K26 N22:N26 Q22:Q26 T22:T26 W22:W26 AF22:AF26 AC22:AC26 Z22:Z26">
      <formula1>$E$96:$E$98</formula1>
    </dataValidation>
  </dataValidations>
  <printOptions/>
  <pageMargins left="0.75" right="0.75" top="1" bottom="1" header="0.511805555555556" footer="0.511805555555556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8"/>
  <sheetViews>
    <sheetView zoomScale="80" zoomScaleNormal="80" zoomScalePageLayoutView="0" workbookViewId="0" topLeftCell="A1">
      <selection activeCell="C40" sqref="C40"/>
    </sheetView>
  </sheetViews>
  <sheetFormatPr defaultColWidth="8.8515625" defaultRowHeight="15"/>
  <cols>
    <col min="1" max="1" width="3.00390625" style="0" customWidth="1"/>
    <col min="2" max="2" width="3.8515625" style="0" customWidth="1"/>
    <col min="3" max="3" width="25.7109375" style="0" customWidth="1"/>
    <col min="4" max="4" width="20.7109375" style="0" customWidth="1"/>
    <col min="5" max="5" width="5.7109375" style="0" customWidth="1"/>
    <col min="6" max="6" width="8.8515625" style="0" customWidth="1"/>
    <col min="7" max="7" width="20.7109375" style="0" customWidth="1"/>
    <col min="8" max="8" width="5.7109375" style="0" customWidth="1"/>
    <col min="9" max="9" width="8.8515625" style="0" customWidth="1"/>
    <col min="10" max="10" width="20.7109375" style="0" customWidth="1"/>
    <col min="11" max="11" width="5.7109375" style="0" customWidth="1"/>
    <col min="12" max="12" width="8.8515625" style="0" customWidth="1"/>
    <col min="13" max="13" width="20.7109375" style="0" customWidth="1"/>
    <col min="14" max="14" width="5.7109375" style="0" customWidth="1"/>
    <col min="15" max="15" width="8.8515625" style="0" customWidth="1"/>
    <col min="16" max="16" width="20.7109375" style="0" customWidth="1"/>
    <col min="17" max="17" width="5.7109375" style="0" customWidth="1"/>
    <col min="18" max="18" width="8.8515625" style="0" customWidth="1"/>
    <col min="19" max="19" width="20.7109375" style="0" customWidth="1"/>
    <col min="20" max="20" width="5.7109375" style="0" customWidth="1"/>
    <col min="21" max="21" width="8.8515625" style="0" customWidth="1"/>
    <col min="22" max="23" width="14.8515625" style="0" customWidth="1"/>
  </cols>
  <sheetData>
    <row r="2" spans="2:21" s="1" customFormat="1" ht="21.75" customHeight="1">
      <c r="B2" s="2"/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2:21" s="1" customFormat="1" ht="22.5" customHeight="1">
      <c r="B3" s="2"/>
      <c r="C3" s="114" t="s">
        <v>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2:21" s="1" customFormat="1" ht="22.5" customHeight="1">
      <c r="B4" s="2"/>
      <c r="C4" s="114" t="s">
        <v>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2:21" s="1" customFormat="1" ht="22.5" customHeight="1">
      <c r="B5" s="2"/>
      <c r="C5" s="114" t="s">
        <v>3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s="1" customFormat="1" ht="27" customHeight="1">
      <c r="A6" s="4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33" customHeight="1">
      <c r="A7" s="5"/>
      <c r="B7" s="6"/>
      <c r="C7" s="118" t="s">
        <v>38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2:21" s="1" customFormat="1" ht="24.75" customHeight="1" thickBot="1"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1" customFormat="1" ht="24.75" customHeight="1" thickBot="1">
      <c r="B9" s="2"/>
      <c r="C9" s="7" t="s">
        <v>4</v>
      </c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2:21" s="1" customFormat="1" ht="24.75" customHeight="1" thickBot="1">
      <c r="B10" s="2"/>
      <c r="C10" s="7" t="s">
        <v>5</v>
      </c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2" ht="15.75" thickBot="1"/>
    <row r="13" spans="4:21" ht="27" thickBot="1">
      <c r="D13" s="162" t="s">
        <v>35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</row>
    <row r="14" spans="4:23" ht="15">
      <c r="D14" s="124" t="s">
        <v>6</v>
      </c>
      <c r="E14" s="125"/>
      <c r="F14" s="126"/>
      <c r="G14" s="49" t="s">
        <v>7</v>
      </c>
      <c r="H14" s="49"/>
      <c r="I14" s="49"/>
      <c r="J14" s="49" t="s">
        <v>8</v>
      </c>
      <c r="K14" s="49"/>
      <c r="L14" s="49"/>
      <c r="M14" s="49" t="s">
        <v>9</v>
      </c>
      <c r="N14" s="49"/>
      <c r="O14" s="28"/>
      <c r="P14" s="48" t="s">
        <v>10</v>
      </c>
      <c r="Q14" s="49"/>
      <c r="R14" s="49"/>
      <c r="S14" s="49" t="s">
        <v>11</v>
      </c>
      <c r="T14" s="49"/>
      <c r="U14" s="28"/>
      <c r="V14" s="46" t="s">
        <v>25</v>
      </c>
      <c r="W14" s="109" t="s">
        <v>26</v>
      </c>
    </row>
    <row r="15" spans="4:23" ht="15.75" thickBot="1">
      <c r="D15" s="12" t="s">
        <v>20</v>
      </c>
      <c r="E15" s="24" t="s">
        <v>30</v>
      </c>
      <c r="F15" s="13" t="s">
        <v>21</v>
      </c>
      <c r="G15" s="13" t="s">
        <v>20</v>
      </c>
      <c r="H15" s="24" t="s">
        <v>30</v>
      </c>
      <c r="I15" s="13" t="s">
        <v>21</v>
      </c>
      <c r="J15" s="13" t="s">
        <v>20</v>
      </c>
      <c r="K15" s="24" t="s">
        <v>30</v>
      </c>
      <c r="L15" s="13" t="s">
        <v>21</v>
      </c>
      <c r="M15" s="13" t="s">
        <v>20</v>
      </c>
      <c r="N15" s="24" t="s">
        <v>30</v>
      </c>
      <c r="O15" s="14" t="s">
        <v>21</v>
      </c>
      <c r="P15" s="12" t="s">
        <v>20</v>
      </c>
      <c r="Q15" s="24" t="s">
        <v>30</v>
      </c>
      <c r="R15" s="13" t="s">
        <v>21</v>
      </c>
      <c r="S15" s="13" t="s">
        <v>20</v>
      </c>
      <c r="T15" s="24" t="s">
        <v>30</v>
      </c>
      <c r="U15" s="14" t="s">
        <v>21</v>
      </c>
      <c r="V15" s="47" t="s">
        <v>24</v>
      </c>
      <c r="W15" s="110"/>
    </row>
    <row r="16" spans="3:23" ht="49.5" customHeight="1">
      <c r="C16" s="127" t="s">
        <v>18</v>
      </c>
      <c r="D16" s="81" t="s">
        <v>44</v>
      </c>
      <c r="E16" s="25" t="s">
        <v>29</v>
      </c>
      <c r="F16" s="82">
        <v>3</v>
      </c>
      <c r="G16" s="66"/>
      <c r="H16" s="78" t="s">
        <v>39</v>
      </c>
      <c r="I16" s="82"/>
      <c r="J16" s="66"/>
      <c r="K16" s="78" t="s">
        <v>39</v>
      </c>
      <c r="L16" s="82"/>
      <c r="M16" s="66"/>
      <c r="N16" s="78" t="s">
        <v>39</v>
      </c>
      <c r="O16" s="87"/>
      <c r="P16" s="102"/>
      <c r="Q16" s="78" t="s">
        <v>39</v>
      </c>
      <c r="R16" s="82"/>
      <c r="S16" s="66"/>
      <c r="T16" s="78" t="s">
        <v>39</v>
      </c>
      <c r="U16" s="87"/>
      <c r="V16" s="145" t="s">
        <v>18</v>
      </c>
      <c r="W16" s="146"/>
    </row>
    <row r="17" spans="3:23" ht="49.5" customHeight="1">
      <c r="C17" s="128"/>
      <c r="D17" s="64"/>
      <c r="E17" s="25" t="s">
        <v>39</v>
      </c>
      <c r="F17" s="83"/>
      <c r="G17" s="67"/>
      <c r="H17" s="78" t="s">
        <v>39</v>
      </c>
      <c r="I17" s="84"/>
      <c r="J17" s="67"/>
      <c r="K17" s="78" t="s">
        <v>39</v>
      </c>
      <c r="L17" s="84"/>
      <c r="M17" s="67"/>
      <c r="N17" s="78" t="s">
        <v>39</v>
      </c>
      <c r="O17" s="88"/>
      <c r="P17" s="65"/>
      <c r="Q17" s="78" t="s">
        <v>39</v>
      </c>
      <c r="R17" s="84"/>
      <c r="S17" s="67"/>
      <c r="T17" s="78" t="s">
        <v>39</v>
      </c>
      <c r="U17" s="88"/>
      <c r="V17" s="147"/>
      <c r="W17" s="148"/>
    </row>
    <row r="18" spans="3:23" ht="49.5" customHeight="1">
      <c r="C18" s="128"/>
      <c r="D18" s="65"/>
      <c r="E18" s="25" t="s">
        <v>39</v>
      </c>
      <c r="F18" s="83"/>
      <c r="G18" s="67"/>
      <c r="H18" s="78" t="s">
        <v>39</v>
      </c>
      <c r="I18" s="84"/>
      <c r="J18" s="67"/>
      <c r="K18" s="78" t="s">
        <v>39</v>
      </c>
      <c r="L18" s="84"/>
      <c r="M18" s="67"/>
      <c r="N18" s="78" t="s">
        <v>39</v>
      </c>
      <c r="O18" s="88"/>
      <c r="P18" s="65"/>
      <c r="Q18" s="78" t="s">
        <v>39</v>
      </c>
      <c r="R18" s="84"/>
      <c r="S18" s="67"/>
      <c r="T18" s="78" t="s">
        <v>39</v>
      </c>
      <c r="U18" s="88"/>
      <c r="V18" s="147"/>
      <c r="W18" s="148"/>
    </row>
    <row r="19" spans="3:23" ht="49.5" customHeight="1">
      <c r="C19" s="128"/>
      <c r="D19" s="65"/>
      <c r="E19" s="78" t="s">
        <v>39</v>
      </c>
      <c r="F19" s="83"/>
      <c r="G19" s="67"/>
      <c r="H19" s="78" t="s">
        <v>39</v>
      </c>
      <c r="I19" s="84"/>
      <c r="J19" s="67"/>
      <c r="K19" s="78" t="s">
        <v>39</v>
      </c>
      <c r="L19" s="84"/>
      <c r="M19" s="67"/>
      <c r="N19" s="78" t="s">
        <v>39</v>
      </c>
      <c r="O19" s="88"/>
      <c r="P19" s="65"/>
      <c r="Q19" s="78" t="s">
        <v>39</v>
      </c>
      <c r="R19" s="84"/>
      <c r="S19" s="67"/>
      <c r="T19" s="78" t="s">
        <v>39</v>
      </c>
      <c r="U19" s="88"/>
      <c r="V19" s="147"/>
      <c r="W19" s="148"/>
    </row>
    <row r="20" spans="3:23" ht="49.5" customHeight="1" thickBot="1">
      <c r="C20" s="128"/>
      <c r="D20" s="65"/>
      <c r="E20" s="78" t="s">
        <v>39</v>
      </c>
      <c r="F20" s="83"/>
      <c r="G20" s="67"/>
      <c r="H20" s="78" t="s">
        <v>39</v>
      </c>
      <c r="I20" s="84"/>
      <c r="J20" s="67"/>
      <c r="K20" s="78" t="s">
        <v>39</v>
      </c>
      <c r="L20" s="84"/>
      <c r="M20" s="67"/>
      <c r="N20" s="78" t="s">
        <v>39</v>
      </c>
      <c r="O20" s="88"/>
      <c r="P20" s="65"/>
      <c r="Q20" s="78" t="s">
        <v>39</v>
      </c>
      <c r="R20" s="84"/>
      <c r="S20" s="67"/>
      <c r="T20" s="78" t="s">
        <v>39</v>
      </c>
      <c r="U20" s="88"/>
      <c r="V20" s="149"/>
      <c r="W20" s="150"/>
    </row>
    <row r="21" spans="3:23" ht="27" thickBot="1">
      <c r="C21" s="33" t="s">
        <v>24</v>
      </c>
      <c r="D21" s="34"/>
      <c r="E21" s="35"/>
      <c r="F21" s="36">
        <f>SUM(F16:F20)</f>
        <v>3</v>
      </c>
      <c r="G21" s="37"/>
      <c r="H21" s="37"/>
      <c r="I21" s="36">
        <f>SUM(I16:I20)</f>
        <v>0</v>
      </c>
      <c r="J21" s="37"/>
      <c r="K21" s="37"/>
      <c r="L21" s="36">
        <f>SUM(L16:L20)</f>
        <v>0</v>
      </c>
      <c r="M21" s="37"/>
      <c r="N21" s="37"/>
      <c r="O21" s="39">
        <f>SUM(O16:O20)</f>
        <v>0</v>
      </c>
      <c r="P21" s="34"/>
      <c r="Q21" s="37"/>
      <c r="R21" s="36">
        <f>SUM(R16:R20)</f>
        <v>0</v>
      </c>
      <c r="S21" s="37"/>
      <c r="T21" s="37"/>
      <c r="U21" s="39">
        <f>SUM(U16:U20)</f>
        <v>0</v>
      </c>
      <c r="V21" s="61">
        <f>+F21+I21+L21+O21+R21+U21</f>
        <v>3</v>
      </c>
      <c r="W21" s="77">
        <f>V21/V37</f>
        <v>0.375</v>
      </c>
    </row>
    <row r="22" spans="3:23" ht="49.5" customHeight="1">
      <c r="C22" s="129" t="s">
        <v>19</v>
      </c>
      <c r="D22" s="70"/>
      <c r="E22" s="80" t="s">
        <v>39</v>
      </c>
      <c r="F22" s="85"/>
      <c r="G22" s="72"/>
      <c r="H22" s="79" t="s">
        <v>39</v>
      </c>
      <c r="I22" s="85"/>
      <c r="J22" s="68"/>
      <c r="K22" s="79" t="s">
        <v>39</v>
      </c>
      <c r="L22" s="85"/>
      <c r="M22" s="68"/>
      <c r="N22" s="79" t="s">
        <v>39</v>
      </c>
      <c r="O22" s="89"/>
      <c r="P22" s="103"/>
      <c r="Q22" s="79" t="s">
        <v>39</v>
      </c>
      <c r="R22" s="85"/>
      <c r="S22" s="68"/>
      <c r="T22" s="79" t="s">
        <v>39</v>
      </c>
      <c r="U22" s="89"/>
      <c r="V22" s="151" t="s">
        <v>19</v>
      </c>
      <c r="W22" s="152"/>
    </row>
    <row r="23" spans="3:23" ht="49.5" customHeight="1">
      <c r="C23" s="130"/>
      <c r="D23" s="71"/>
      <c r="E23" s="79" t="s">
        <v>39</v>
      </c>
      <c r="F23" s="86"/>
      <c r="G23" s="69"/>
      <c r="H23" s="79" t="s">
        <v>39</v>
      </c>
      <c r="I23" s="86"/>
      <c r="J23" s="69"/>
      <c r="K23" s="79" t="s">
        <v>39</v>
      </c>
      <c r="L23" s="86"/>
      <c r="M23" s="69"/>
      <c r="N23" s="79" t="s">
        <v>39</v>
      </c>
      <c r="O23" s="90"/>
      <c r="P23" s="104"/>
      <c r="Q23" s="79" t="s">
        <v>39</v>
      </c>
      <c r="R23" s="86"/>
      <c r="S23" s="69"/>
      <c r="T23" s="79" t="s">
        <v>39</v>
      </c>
      <c r="U23" s="90"/>
      <c r="V23" s="153"/>
      <c r="W23" s="154"/>
    </row>
    <row r="24" spans="3:23" ht="49.5" customHeight="1">
      <c r="C24" s="130"/>
      <c r="D24" s="71"/>
      <c r="E24" s="79" t="s">
        <v>39</v>
      </c>
      <c r="F24" s="86"/>
      <c r="G24" s="69"/>
      <c r="H24" s="79" t="s">
        <v>39</v>
      </c>
      <c r="I24" s="86"/>
      <c r="J24" s="69"/>
      <c r="K24" s="79" t="s">
        <v>39</v>
      </c>
      <c r="L24" s="86"/>
      <c r="M24" s="69"/>
      <c r="N24" s="79" t="s">
        <v>39</v>
      </c>
      <c r="O24" s="90"/>
      <c r="P24" s="104"/>
      <c r="Q24" s="79" t="s">
        <v>39</v>
      </c>
      <c r="R24" s="86"/>
      <c r="S24" s="69"/>
      <c r="T24" s="79" t="s">
        <v>39</v>
      </c>
      <c r="U24" s="90"/>
      <c r="V24" s="153"/>
      <c r="W24" s="154"/>
    </row>
    <row r="25" spans="3:23" ht="49.5" customHeight="1">
      <c r="C25" s="130"/>
      <c r="D25" s="71"/>
      <c r="E25" s="79" t="s">
        <v>39</v>
      </c>
      <c r="F25" s="86"/>
      <c r="G25" s="69"/>
      <c r="H25" s="79" t="s">
        <v>39</v>
      </c>
      <c r="I25" s="86"/>
      <c r="J25" s="69"/>
      <c r="K25" s="79" t="s">
        <v>39</v>
      </c>
      <c r="L25" s="86"/>
      <c r="M25" s="69"/>
      <c r="N25" s="79" t="s">
        <v>39</v>
      </c>
      <c r="O25" s="90"/>
      <c r="P25" s="104"/>
      <c r="Q25" s="79" t="s">
        <v>39</v>
      </c>
      <c r="R25" s="86"/>
      <c r="S25" s="69"/>
      <c r="T25" s="79" t="s">
        <v>39</v>
      </c>
      <c r="U25" s="90"/>
      <c r="V25" s="153"/>
      <c r="W25" s="154"/>
    </row>
    <row r="26" spans="3:23" ht="49.5" customHeight="1" thickBot="1">
      <c r="C26" s="130"/>
      <c r="D26" s="71"/>
      <c r="E26" s="79" t="s">
        <v>39</v>
      </c>
      <c r="F26" s="86"/>
      <c r="G26" s="69"/>
      <c r="H26" s="79" t="s">
        <v>39</v>
      </c>
      <c r="I26" s="86"/>
      <c r="J26" s="69"/>
      <c r="K26" s="79" t="s">
        <v>39</v>
      </c>
      <c r="L26" s="86"/>
      <c r="M26" s="69"/>
      <c r="N26" s="79" t="s">
        <v>39</v>
      </c>
      <c r="O26" s="90"/>
      <c r="P26" s="104"/>
      <c r="Q26" s="79" t="s">
        <v>39</v>
      </c>
      <c r="R26" s="86"/>
      <c r="S26" s="69"/>
      <c r="T26" s="79" t="s">
        <v>39</v>
      </c>
      <c r="U26" s="90"/>
      <c r="V26" s="155"/>
      <c r="W26" s="156"/>
    </row>
    <row r="27" spans="3:23" ht="27" thickBot="1">
      <c r="C27" s="40" t="s">
        <v>24</v>
      </c>
      <c r="D27" s="41"/>
      <c r="E27" s="42"/>
      <c r="F27" s="43">
        <f>SUM(F22:F26)</f>
        <v>0</v>
      </c>
      <c r="G27" s="44"/>
      <c r="H27" s="44"/>
      <c r="I27" s="43">
        <f>SUM(I22:I26)</f>
        <v>0</v>
      </c>
      <c r="J27" s="44"/>
      <c r="K27" s="44"/>
      <c r="L27" s="43">
        <f>SUM(L22:L26)</f>
        <v>0</v>
      </c>
      <c r="M27" s="44"/>
      <c r="N27" s="44"/>
      <c r="O27" s="45">
        <f>SUM(O22:O26)</f>
        <v>0</v>
      </c>
      <c r="P27" s="41"/>
      <c r="Q27" s="44"/>
      <c r="R27" s="43">
        <f>SUM(R22:R26)</f>
        <v>0</v>
      </c>
      <c r="S27" s="44"/>
      <c r="T27" s="44"/>
      <c r="U27" s="45">
        <f>SUM(U22:U26)</f>
        <v>0</v>
      </c>
      <c r="V27" s="62">
        <f>F27+I27+L27+O27+R27+U27</f>
        <v>0</v>
      </c>
      <c r="W27" s="76">
        <f>V27/V37</f>
        <v>0</v>
      </c>
    </row>
    <row r="28" spans="3:21" ht="22.5" customHeight="1">
      <c r="C28" s="119" t="s">
        <v>17</v>
      </c>
      <c r="D28" s="115" t="s">
        <v>6</v>
      </c>
      <c r="E28" s="116"/>
      <c r="F28" s="117"/>
      <c r="G28" s="57" t="s">
        <v>7</v>
      </c>
      <c r="H28" s="57"/>
      <c r="I28" s="57"/>
      <c r="J28" s="57" t="s">
        <v>8</v>
      </c>
      <c r="K28" s="57"/>
      <c r="L28" s="57"/>
      <c r="M28" s="50" t="s">
        <v>9</v>
      </c>
      <c r="N28" s="50"/>
      <c r="O28" s="100"/>
      <c r="P28" s="105" t="s">
        <v>10</v>
      </c>
      <c r="Q28" s="50"/>
      <c r="R28" s="50"/>
      <c r="S28" s="50" t="s">
        <v>11</v>
      </c>
      <c r="T28" s="50"/>
      <c r="U28" s="100"/>
    </row>
    <row r="29" spans="3:21" ht="22.5" customHeight="1" thickBot="1">
      <c r="C29" s="120"/>
      <c r="D29" s="58" t="s">
        <v>27</v>
      </c>
      <c r="E29" s="59"/>
      <c r="F29" s="60" t="s">
        <v>21</v>
      </c>
      <c r="G29" s="58" t="s">
        <v>27</v>
      </c>
      <c r="H29" s="60"/>
      <c r="I29" s="60" t="s">
        <v>21</v>
      </c>
      <c r="J29" s="58" t="s">
        <v>27</v>
      </c>
      <c r="K29" s="60"/>
      <c r="L29" s="60" t="s">
        <v>21</v>
      </c>
      <c r="M29" s="53" t="s">
        <v>27</v>
      </c>
      <c r="N29" s="54"/>
      <c r="O29" s="56" t="s">
        <v>21</v>
      </c>
      <c r="P29" s="53" t="s">
        <v>27</v>
      </c>
      <c r="Q29" s="54"/>
      <c r="R29" s="54" t="s">
        <v>21</v>
      </c>
      <c r="S29" s="53" t="s">
        <v>27</v>
      </c>
      <c r="T29" s="54"/>
      <c r="U29" s="56" t="s">
        <v>21</v>
      </c>
    </row>
    <row r="30" spans="3:23" ht="69.75" customHeight="1" thickBot="1">
      <c r="C30" s="120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61"/>
      <c r="V30" s="159" t="s">
        <v>42</v>
      </c>
      <c r="W30" s="160"/>
    </row>
    <row r="31" spans="3:23" ht="33.75" customHeight="1" thickBot="1">
      <c r="C31" s="18" t="s">
        <v>24</v>
      </c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61"/>
      <c r="V31" s="73">
        <f>D31+P31</f>
        <v>0</v>
      </c>
      <c r="W31" s="74">
        <f>V31/V37</f>
        <v>0</v>
      </c>
    </row>
    <row r="32" spans="3:21" ht="15.75" thickBot="1"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  <c r="R32" s="22"/>
      <c r="S32" s="21"/>
      <c r="T32" s="21"/>
      <c r="U32" s="22"/>
    </row>
    <row r="33" spans="3:23" ht="27" thickBot="1">
      <c r="C33" s="63" t="s">
        <v>22</v>
      </c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69">
        <v>5</v>
      </c>
      <c r="Q33" s="180"/>
      <c r="R33" s="180"/>
      <c r="S33" s="180"/>
      <c r="T33" s="180"/>
      <c r="U33" s="170"/>
      <c r="V33" s="23">
        <f>N33+P33</f>
        <v>5</v>
      </c>
      <c r="W33" s="75">
        <f>V33/V37</f>
        <v>0.625</v>
      </c>
    </row>
    <row r="34" ht="15.75" thickBot="1"/>
    <row r="35" spans="3:21" ht="21.75" thickBot="1">
      <c r="C35" s="17" t="s">
        <v>23</v>
      </c>
      <c r="D35" s="19"/>
      <c r="E35" s="19"/>
      <c r="F35" s="29">
        <f>F21+F27</f>
        <v>3</v>
      </c>
      <c r="G35" s="30"/>
      <c r="H35" s="31"/>
      <c r="I35" s="29">
        <f>I21+I27</f>
        <v>0</v>
      </c>
      <c r="J35" s="30"/>
      <c r="K35" s="31"/>
      <c r="L35" s="29">
        <f>L21+L27</f>
        <v>0</v>
      </c>
      <c r="M35" s="30"/>
      <c r="N35" s="31"/>
      <c r="O35" s="29">
        <f>O21+O27</f>
        <v>0</v>
      </c>
      <c r="P35" s="30"/>
      <c r="Q35" s="31"/>
      <c r="R35" s="29">
        <f>R21+R27</f>
        <v>0</v>
      </c>
      <c r="S35" s="30"/>
      <c r="T35" s="31"/>
      <c r="U35" s="29">
        <f>U21+U27</f>
        <v>0</v>
      </c>
    </row>
    <row r="36" ht="15.75" thickBot="1"/>
    <row r="37" spans="3:23" ht="30" customHeight="1">
      <c r="C37" s="131" t="s">
        <v>43</v>
      </c>
      <c r="D37" s="132" t="s">
        <v>31</v>
      </c>
      <c r="E37" s="132"/>
      <c r="S37" s="137" t="s">
        <v>28</v>
      </c>
      <c r="T37" s="138"/>
      <c r="U37" s="139"/>
      <c r="V37" s="136">
        <f>V21+V27+V33+V31</f>
        <v>8</v>
      </c>
      <c r="W37" s="107">
        <f>W21+W27+W31+W33</f>
        <v>1</v>
      </c>
    </row>
    <row r="38" spans="3:23" ht="30" customHeight="1" thickBot="1">
      <c r="C38" s="132"/>
      <c r="D38" s="132" t="s">
        <v>32</v>
      </c>
      <c r="E38" s="132"/>
      <c r="S38" s="140"/>
      <c r="T38" s="141"/>
      <c r="U38" s="141"/>
      <c r="V38" s="108"/>
      <c r="W38" s="108"/>
    </row>
  </sheetData>
  <sheetProtection/>
  <mergeCells count="27">
    <mergeCell ref="C16:C20"/>
    <mergeCell ref="C37:C38"/>
    <mergeCell ref="D37:E37"/>
    <mergeCell ref="D10:U10"/>
    <mergeCell ref="C2:U2"/>
    <mergeCell ref="C3:U3"/>
    <mergeCell ref="C4:U4"/>
    <mergeCell ref="C5:U5"/>
    <mergeCell ref="C7:U7"/>
    <mergeCell ref="D9:U9"/>
    <mergeCell ref="C22:C26"/>
    <mergeCell ref="V22:W26"/>
    <mergeCell ref="C28:C30"/>
    <mergeCell ref="D28:F28"/>
    <mergeCell ref="V30:W30"/>
    <mergeCell ref="V37:V38"/>
    <mergeCell ref="W37:W38"/>
    <mergeCell ref="D38:E38"/>
    <mergeCell ref="D13:U13"/>
    <mergeCell ref="S37:U38"/>
    <mergeCell ref="D30:U30"/>
    <mergeCell ref="D31:U31"/>
    <mergeCell ref="P33:U33"/>
    <mergeCell ref="D33:O33"/>
    <mergeCell ref="V16:W20"/>
    <mergeCell ref="D14:F14"/>
    <mergeCell ref="W14:W15"/>
  </mergeCells>
  <conditionalFormatting sqref="V37:V38">
    <cfRule type="cellIs" priority="6" dxfId="0" operator="lessThanOrEqual">
      <formula>173</formula>
    </cfRule>
    <cfRule type="cellIs" priority="7" dxfId="21" operator="greaterThan">
      <formula>173</formula>
    </cfRule>
  </conditionalFormatting>
  <conditionalFormatting sqref="F35 I35 L35 O35 R35 U35">
    <cfRule type="cellIs" priority="4" dxfId="21" operator="notBetween">
      <formula>12</formula>
      <formula>18</formula>
    </cfRule>
    <cfRule type="cellIs" priority="5" dxfId="3" operator="between">
      <formula>12</formula>
      <formula>18</formula>
    </cfRule>
  </conditionalFormatting>
  <conditionalFormatting sqref="W31">
    <cfRule type="cellIs" priority="1" dxfId="21" operator="lessThan">
      <formula>0.15</formula>
    </cfRule>
    <cfRule type="cellIs" priority="2" dxfId="21" operator="greaterThan">
      <formula>0.2</formula>
    </cfRule>
    <cfRule type="cellIs" priority="3" dxfId="6" operator="greaterThanOrEqual">
      <formula>0.15</formula>
    </cfRule>
  </conditionalFormatting>
  <dataValidations count="1">
    <dataValidation type="list" allowBlank="1" showInputMessage="1" showErrorMessage="1" sqref="E16:E20 H16:H20 K16:K20 N16:N20 Q16:Q20 T16:T20 E22:E26 H22:H26 K22:K26 N22:N26 Q22:Q26 T22:T26">
      <formula1>$E$94:$E$96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pomm</dc:creator>
  <cp:keywords/>
  <dc:description/>
  <cp:lastModifiedBy>Innovacion_Academica</cp:lastModifiedBy>
  <dcterms:created xsi:type="dcterms:W3CDTF">2018-08-30T19:21:48Z</dcterms:created>
  <dcterms:modified xsi:type="dcterms:W3CDTF">2018-09-03T14:41:27Z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2058-10.1.0.5672</vt:lpwstr>
  </property>
</Properties>
</file>