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tabRatio="684" activeTab="0"/>
  </bookViews>
  <sheets>
    <sheet name="EVALUACIÓN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<sst xmlns="http://schemas.openxmlformats.org/spreadsheetml/2006/main" count="41" uniqueCount="40">
  <si>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UNIVERSIDAD PEDAGÓGICA Y TECNOLÓGICA DE COLOMBIA</t>
  </si>
  <si>
    <t>FACTOR:</t>
  </si>
  <si>
    <t>% AVANCE</t>
  </si>
  <si>
    <t xml:space="preserve">Valor </t>
  </si>
  <si>
    <t>Meta</t>
  </si>
  <si>
    <t>Cantidad</t>
  </si>
  <si>
    <t>Realizada</t>
  </si>
  <si>
    <t xml:space="preserve">PROGRAMA: </t>
  </si>
  <si>
    <t>DEBILIDAD</t>
  </si>
  <si>
    <t>MONITOREO</t>
  </si>
  <si>
    <t>EVALUACIÓN DEL CUMPLIMIENTO</t>
  </si>
  <si>
    <t>GRADO DE CUMPLIMIENTO</t>
  </si>
  <si>
    <t>%</t>
  </si>
  <si>
    <t>PLENO</t>
  </si>
  <si>
    <t>60-79%</t>
  </si>
  <si>
    <t>80-99%</t>
  </si>
  <si>
    <t>ALTO</t>
  </si>
  <si>
    <t>40-59%</t>
  </si>
  <si>
    <t>20-39%</t>
  </si>
  <si>
    <t>00-19%</t>
  </si>
  <si>
    <t>MEDIO</t>
  </si>
  <si>
    <t>BAJO</t>
  </si>
  <si>
    <t>MUY BAJO</t>
  </si>
  <si>
    <t>MUY ALTO</t>
  </si>
  <si>
    <t xml:space="preserve">                 PROMEDIO =</t>
  </si>
  <si>
    <t xml:space="preserve">                 MINIMO =</t>
  </si>
  <si>
    <t xml:space="preserve">                 MAXIMO =</t>
  </si>
  <si>
    <t>EVALUACIÓN DEL PLAN</t>
  </si>
  <si>
    <t>n</t>
  </si>
  <si>
    <t>HOY =</t>
  </si>
  <si>
    <t>EVALUACIÓN AL PLAN DE MEJORAMIENTO</t>
  </si>
  <si>
    <t>CARACTERÍSTICA
CNA</t>
  </si>
  <si>
    <t>EVALUACIÓN PLAN DE MEJORAMIENTO</t>
  </si>
  <si>
    <t>VICERRECTORÍA ACADÉMICA</t>
  </si>
  <si>
    <t>FACULTAD:</t>
  </si>
  <si>
    <t>FECHA DE ELABORACIÓN:</t>
  </si>
  <si>
    <t>ACTIVIDAD</t>
  </si>
  <si>
    <t>PESO DE LA ACTIVIADA</t>
  </si>
  <si>
    <t>PROCESO DE FORMACIÓN POSGRADUADA</t>
  </si>
  <si>
    <t>Número de acta: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</si>
</sst>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Baskerville Old Face"/>
      <family val="1"/>
    </font>
    <font>
      <b/>
      <sz val="14"/>
      <name val="Tw Cen MT Condensed Extra Bold"/>
      <family val="2"/>
    </font>
    <font>
      <b/>
      <sz val="12"/>
      <name val="Arial Rounded MT Bold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rgb="FFFFC000"/>
        </stop>
        <stop position="1">
          <color rgb="FFF7D853"/>
        </stop>
      </gradientFill>
    </fill>
    <fill>
      <gradientFill degree="90">
        <stop position="0">
          <color rgb="FFFFC000"/>
        </stop>
        <stop position="1">
          <color rgb="FFF7D853"/>
        </stop>
      </gradientFill>
    </fill>
    <fill>
      <gradientFill degree="90">
        <stop position="0">
          <color rgb="FFFFC000"/>
        </stop>
        <stop position="1">
          <color rgb="FFF7D853"/>
        </stop>
      </gradient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13" xfId="0" applyNumberFormat="1" applyFill="1" applyBorder="1" applyAlignment="1">
      <alignment horizontal="center" vertical="center"/>
    </xf>
    <xf numFmtId="0" fontId="0" fillId="4" borderId="13" xfId="0" applyFill="1" applyBorder="1" applyAlignment="1">
      <alignment/>
    </xf>
    <xf numFmtId="9" fontId="0" fillId="4" borderId="13" xfId="0" applyNumberFormat="1" applyFill="1" applyBorder="1" applyAlignment="1">
      <alignment/>
    </xf>
    <xf numFmtId="0" fontId="0" fillId="4" borderId="14" xfId="0" applyFill="1" applyBorder="1" applyAlignment="1">
      <alignment/>
    </xf>
    <xf numFmtId="9" fontId="0" fillId="4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49" fontId="0" fillId="4" borderId="16" xfId="0" applyNumberFormat="1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9" fontId="0" fillId="4" borderId="16" xfId="0" applyNumberFormat="1" applyFill="1" applyBorder="1" applyAlignment="1">
      <alignment/>
    </xf>
    <xf numFmtId="0" fontId="0" fillId="4" borderId="17" xfId="0" applyFill="1" applyBorder="1" applyAlignment="1">
      <alignment/>
    </xf>
    <xf numFmtId="49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9" fontId="2" fillId="4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53" applyNumberFormat="1" applyFont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21" xfId="0" applyBorder="1" applyAlignment="1">
      <alignment/>
    </xf>
    <xf numFmtId="9" fontId="0" fillId="0" borderId="22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9" fontId="0" fillId="0" borderId="10" xfId="53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9" fontId="0" fillId="0" borderId="22" xfId="53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49" fontId="0" fillId="0" borderId="10" xfId="0" applyNumberFormat="1" applyBorder="1" applyAlignment="1">
      <alignment horizontal="justify" vertical="center"/>
    </xf>
    <xf numFmtId="49" fontId="0" fillId="33" borderId="10" xfId="0" applyNumberFormat="1" applyFill="1" applyBorder="1" applyAlignment="1">
      <alignment horizontal="justify" vertical="center"/>
    </xf>
    <xf numFmtId="0" fontId="0" fillId="0" borderId="25" xfId="0" applyBorder="1" applyAlignment="1">
      <alignment horizontal="justify" vertical="center"/>
    </xf>
    <xf numFmtId="0" fontId="0" fillId="0" borderId="22" xfId="0" applyBorder="1" applyAlignment="1">
      <alignment horizontal="justify" vertical="center" wrapText="1"/>
    </xf>
    <xf numFmtId="49" fontId="0" fillId="7" borderId="22" xfId="0" applyNumberFormat="1" applyFill="1" applyBorder="1" applyAlignment="1">
      <alignment horizontal="justify" vertical="center"/>
    </xf>
    <xf numFmtId="0" fontId="47" fillId="4" borderId="2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2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justify" vertical="center" wrapText="1"/>
    </xf>
    <xf numFmtId="0" fontId="0" fillId="0" borderId="30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6" fillId="35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1"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0</xdr:row>
      <xdr:rowOff>95250</xdr:rowOff>
    </xdr:from>
    <xdr:to>
      <xdr:col>9</xdr:col>
      <xdr:colOff>152400</xdr:colOff>
      <xdr:row>5</xdr:row>
      <xdr:rowOff>238125</xdr:rowOff>
    </xdr:to>
    <xdr:pic>
      <xdr:nvPicPr>
        <xdr:cNvPr id="1" name="Imagen 1" descr="C:\Users\Hermencia Urrutia\Downloads\direccion posgraduada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95250"/>
          <a:ext cx="2543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K56"/>
  <sheetViews>
    <sheetView tabSelected="1" zoomScale="80" zoomScaleNormal="80" zoomScalePageLayoutView="0" workbookViewId="0" topLeftCell="A1">
      <selection activeCell="J6" sqref="J6"/>
    </sheetView>
  </sheetViews>
  <sheetFormatPr defaultColWidth="11.7109375" defaultRowHeight="12.75"/>
  <cols>
    <col min="1" max="1" width="3.28125" style="0" customWidth="1"/>
    <col min="2" max="2" width="26.7109375" style="0" customWidth="1"/>
    <col min="3" max="3" width="31.7109375" style="0" customWidth="1"/>
    <col min="4" max="4" width="45.140625" style="0" customWidth="1"/>
    <col min="5" max="5" width="27.421875" style="0" customWidth="1"/>
    <col min="6" max="6" width="8.57421875" style="0" customWidth="1"/>
    <col min="7" max="7" width="12.28125" style="0" customWidth="1"/>
    <col min="8" max="8" width="11.57421875" style="0" customWidth="1"/>
    <col min="9" max="9" width="43.7109375" style="0" customWidth="1"/>
    <col min="10" max="10" width="17.28125" style="0" customWidth="1"/>
  </cols>
  <sheetData>
    <row r="1" spans="2:11" ht="20.2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8.75">
      <c r="B2" s="62" t="s">
        <v>33</v>
      </c>
      <c r="C2" s="62"/>
      <c r="D2" s="62"/>
      <c r="E2" s="62"/>
      <c r="F2" s="62"/>
      <c r="G2" s="62"/>
      <c r="H2" s="62"/>
      <c r="I2" s="62"/>
      <c r="J2" s="62"/>
      <c r="K2" s="62"/>
    </row>
    <row r="3" spans="2:11" ht="21" customHeight="1">
      <c r="B3" s="63" t="s">
        <v>38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21" customHeight="1">
      <c r="B4" s="64" t="s">
        <v>30</v>
      </c>
      <c r="C4" s="64"/>
      <c r="D4" s="64"/>
      <c r="E4" s="64"/>
      <c r="F4" s="64"/>
      <c r="G4" s="64"/>
      <c r="H4" s="64"/>
      <c r="I4" s="64"/>
      <c r="J4" s="64"/>
      <c r="K4" s="64"/>
    </row>
    <row r="6" spans="2:8" ht="19.5" customHeight="1">
      <c r="B6" s="58" t="s">
        <v>34</v>
      </c>
      <c r="C6" s="73"/>
      <c r="D6" s="73"/>
      <c r="E6" s="73"/>
      <c r="F6" s="73"/>
      <c r="G6" s="73"/>
      <c r="H6" s="73"/>
    </row>
    <row r="7" spans="2:8" ht="17.25" customHeight="1">
      <c r="B7" s="58" t="s">
        <v>7</v>
      </c>
      <c r="C7" s="73"/>
      <c r="D7" s="73"/>
      <c r="E7" s="73"/>
      <c r="F7" s="73"/>
      <c r="G7" s="73"/>
      <c r="H7" s="73"/>
    </row>
    <row r="8" spans="2:8" ht="17.25" customHeight="1">
      <c r="B8" s="58" t="s">
        <v>1</v>
      </c>
      <c r="C8" s="73"/>
      <c r="D8" s="73"/>
      <c r="E8" s="73"/>
      <c r="F8" s="73"/>
      <c r="G8" s="73"/>
      <c r="H8" s="73"/>
    </row>
    <row r="9" spans="2:8" ht="14.25">
      <c r="B9" s="59"/>
      <c r="C9" s="59"/>
      <c r="D9" s="59"/>
      <c r="E9" s="59"/>
      <c r="F9" s="59"/>
      <c r="G9" s="59"/>
      <c r="H9" s="59"/>
    </row>
    <row r="10" spans="2:8" ht="15" customHeight="1">
      <c r="B10" s="59"/>
      <c r="C10" s="59"/>
      <c r="D10" s="59"/>
      <c r="E10" s="59"/>
      <c r="F10" s="59"/>
      <c r="G10" s="59"/>
      <c r="H10" s="59"/>
    </row>
    <row r="11" spans="2:9" ht="15" customHeight="1">
      <c r="B11" s="56" t="s">
        <v>35</v>
      </c>
      <c r="C11" s="54"/>
      <c r="D11" s="50"/>
      <c r="E11" s="59"/>
      <c r="F11" s="59"/>
      <c r="G11" s="83" t="s">
        <v>39</v>
      </c>
      <c r="H11" s="83"/>
      <c r="I11" s="53"/>
    </row>
    <row r="12" spans="2:9" ht="15" customHeight="1">
      <c r="B12" s="56"/>
      <c r="C12" s="55"/>
      <c r="D12" s="50"/>
      <c r="E12" s="59"/>
      <c r="F12" s="59"/>
      <c r="G12" s="56"/>
      <c r="H12" s="56"/>
      <c r="I12" s="57"/>
    </row>
    <row r="13" spans="2:4" ht="13.5" thickBot="1">
      <c r="B13" s="1"/>
      <c r="C13" s="1"/>
      <c r="D13" s="1"/>
    </row>
    <row r="14" spans="2:10" ht="33" customHeight="1">
      <c r="B14" s="74" t="s">
        <v>32</v>
      </c>
      <c r="C14" s="75"/>
      <c r="D14" s="75"/>
      <c r="E14" s="75"/>
      <c r="F14" s="75"/>
      <c r="G14" s="75"/>
      <c r="H14" s="75"/>
      <c r="I14" s="75"/>
      <c r="J14" s="76"/>
    </row>
    <row r="15" spans="2:10" ht="25.5" customHeight="1">
      <c r="B15" s="84" t="s">
        <v>31</v>
      </c>
      <c r="C15" s="71" t="s">
        <v>8</v>
      </c>
      <c r="D15" s="71" t="s">
        <v>36</v>
      </c>
      <c r="E15" s="81" t="s">
        <v>37</v>
      </c>
      <c r="F15" s="3" t="s">
        <v>3</v>
      </c>
      <c r="G15" s="3" t="s">
        <v>5</v>
      </c>
      <c r="H15" s="77" t="s">
        <v>2</v>
      </c>
      <c r="I15" s="78" t="s">
        <v>9</v>
      </c>
      <c r="J15" s="79" t="s">
        <v>10</v>
      </c>
    </row>
    <row r="16" spans="2:10" ht="18" customHeight="1">
      <c r="B16" s="85"/>
      <c r="C16" s="72"/>
      <c r="D16" s="72"/>
      <c r="E16" s="78"/>
      <c r="F16" s="2" t="s">
        <v>4</v>
      </c>
      <c r="G16" s="2" t="s">
        <v>6</v>
      </c>
      <c r="H16" s="78"/>
      <c r="I16" s="82"/>
      <c r="J16" s="80"/>
    </row>
    <row r="17" spans="2:10" ht="33.75" customHeight="1">
      <c r="B17" s="65"/>
      <c r="C17" s="68"/>
      <c r="D17" s="51"/>
      <c r="E17" s="41"/>
      <c r="F17" s="34">
        <v>1</v>
      </c>
      <c r="G17" s="34">
        <v>1</v>
      </c>
      <c r="H17" s="35">
        <f>G17/F17</f>
        <v>1</v>
      </c>
      <c r="I17" s="5">
        <f>H17</f>
        <v>1</v>
      </c>
      <c r="J17" s="39" t="str">
        <f>IF(H17=1,"PLENO",IF(H17&gt;=0.8,"MUY ALTO",IF(H17&gt;=0.6,"ALTO",IF(H17&gt;=0.4,"MEDIO",IF(H17&gt;=0.2,"BAJO","MUY BAJO")))))</f>
        <v>PLENO</v>
      </c>
    </row>
    <row r="18" spans="2:10" ht="30" customHeight="1">
      <c r="B18" s="66"/>
      <c r="C18" s="69"/>
      <c r="D18" s="52"/>
      <c r="E18" s="41"/>
      <c r="F18" s="34">
        <v>1</v>
      </c>
      <c r="G18" s="34"/>
      <c r="H18" s="35">
        <f aca="true" t="shared" si="0" ref="H18:H40">G18/F18</f>
        <v>0</v>
      </c>
      <c r="I18" s="5">
        <f aca="true" t="shared" si="1" ref="I18:I40">H18</f>
        <v>0</v>
      </c>
      <c r="J18" s="39" t="str">
        <f aca="true" t="shared" si="2" ref="J18:J40">IF(H18=1,"PLENO",IF(H18&gt;=0.8,"MUY ALTO",IF(H18&gt;=0.6,"ALTO",IF(H18&gt;=0.4,"MEDIO",IF(H18&gt;=0.2,"BAJO","MUY BAJO")))))</f>
        <v>MUY BAJO</v>
      </c>
    </row>
    <row r="19" spans="2:10" ht="30" customHeight="1">
      <c r="B19" s="66"/>
      <c r="C19" s="69"/>
      <c r="D19" s="52"/>
      <c r="E19" s="41"/>
      <c r="F19" s="34">
        <v>1</v>
      </c>
      <c r="G19" s="34"/>
      <c r="H19" s="35">
        <f t="shared" si="0"/>
        <v>0</v>
      </c>
      <c r="I19" s="5">
        <f t="shared" si="1"/>
        <v>0</v>
      </c>
      <c r="J19" s="39" t="str">
        <f t="shared" si="2"/>
        <v>MUY BAJO</v>
      </c>
    </row>
    <row r="20" spans="2:10" ht="30" customHeight="1">
      <c r="B20" s="67"/>
      <c r="C20" s="70"/>
      <c r="D20" s="43"/>
      <c r="E20" s="41"/>
      <c r="F20" s="34">
        <v>1</v>
      </c>
      <c r="G20" s="34"/>
      <c r="H20" s="35">
        <f t="shared" si="0"/>
        <v>0</v>
      </c>
      <c r="I20" s="5">
        <f t="shared" si="1"/>
        <v>0</v>
      </c>
      <c r="J20" s="39" t="str">
        <f t="shared" si="2"/>
        <v>MUY BAJO</v>
      </c>
    </row>
    <row r="21" spans="2:10" ht="30" customHeight="1">
      <c r="B21" s="65"/>
      <c r="C21" s="68"/>
      <c r="D21" s="51"/>
      <c r="E21" s="41"/>
      <c r="F21" s="34">
        <v>1</v>
      </c>
      <c r="G21" s="34"/>
      <c r="H21" s="35">
        <f t="shared" si="0"/>
        <v>0</v>
      </c>
      <c r="I21" s="5">
        <f t="shared" si="1"/>
        <v>0</v>
      </c>
      <c r="J21" s="39" t="str">
        <f t="shared" si="2"/>
        <v>MUY BAJO</v>
      </c>
    </row>
    <row r="22" spans="2:10" ht="30" customHeight="1">
      <c r="B22" s="66"/>
      <c r="C22" s="69"/>
      <c r="D22" s="52"/>
      <c r="E22" s="41"/>
      <c r="F22" s="34">
        <v>1</v>
      </c>
      <c r="G22" s="34"/>
      <c r="H22" s="35">
        <f>G22/F22</f>
        <v>0</v>
      </c>
      <c r="I22" s="5">
        <f>H22</f>
        <v>0</v>
      </c>
      <c r="J22" s="39" t="str">
        <f>IF(H22=1,"PLENO",IF(H22&gt;=0.8,"MUY ALTO",IF(H22&gt;=0.6,"ALTO",IF(H22&gt;=0.4,"MEDIO",IF(H22&gt;=0.2,"BAJO","MUY BAJO")))))</f>
        <v>MUY BAJO</v>
      </c>
    </row>
    <row r="23" spans="2:10" ht="30" customHeight="1">
      <c r="B23" s="66"/>
      <c r="C23" s="69"/>
      <c r="D23" s="52"/>
      <c r="E23" s="41"/>
      <c r="F23" s="34">
        <v>1</v>
      </c>
      <c r="G23" s="34"/>
      <c r="H23" s="35">
        <f>G23/F23</f>
        <v>0</v>
      </c>
      <c r="I23" s="5">
        <f>H23</f>
        <v>0</v>
      </c>
      <c r="J23" s="39" t="str">
        <f>IF(H23=1,"PLENO",IF(H23&gt;=0.8,"MUY ALTO",IF(H23&gt;=0.6,"ALTO",IF(H23&gt;=0.4,"MEDIO",IF(H23&gt;=0.2,"BAJO","MUY BAJO")))))</f>
        <v>MUY BAJO</v>
      </c>
    </row>
    <row r="24" spans="2:10" ht="30" customHeight="1">
      <c r="B24" s="67"/>
      <c r="C24" s="70"/>
      <c r="D24" s="43"/>
      <c r="E24" s="41"/>
      <c r="F24" s="34">
        <v>1</v>
      </c>
      <c r="G24" s="34"/>
      <c r="H24" s="35">
        <f>G24/F24</f>
        <v>0</v>
      </c>
      <c r="I24" s="5">
        <f>H24</f>
        <v>0</v>
      </c>
      <c r="J24" s="39" t="str">
        <f>IF(H24=1,"PLENO",IF(H24&gt;=0.8,"MUY ALTO",IF(H24&gt;=0.6,"ALTO",IF(H24&gt;=0.4,"MEDIO",IF(H24&gt;=0.2,"BAJO","MUY BAJO")))))</f>
        <v>MUY BAJO</v>
      </c>
    </row>
    <row r="25" spans="2:10" ht="30" customHeight="1">
      <c r="B25" s="65"/>
      <c r="C25" s="68"/>
      <c r="D25" s="51"/>
      <c r="E25" s="44"/>
      <c r="F25" s="36">
        <v>1</v>
      </c>
      <c r="G25" s="34"/>
      <c r="H25" s="35">
        <f t="shared" si="0"/>
        <v>0</v>
      </c>
      <c r="I25" s="5">
        <f t="shared" si="1"/>
        <v>0</v>
      </c>
      <c r="J25" s="39" t="str">
        <f t="shared" si="2"/>
        <v>MUY BAJO</v>
      </c>
    </row>
    <row r="26" spans="2:10" ht="30" customHeight="1">
      <c r="B26" s="66"/>
      <c r="C26" s="69"/>
      <c r="D26" s="52"/>
      <c r="E26" s="44"/>
      <c r="F26" s="36">
        <v>1</v>
      </c>
      <c r="G26" s="34"/>
      <c r="H26" s="35">
        <f t="shared" si="0"/>
        <v>0</v>
      </c>
      <c r="I26" s="5">
        <f t="shared" si="1"/>
        <v>0</v>
      </c>
      <c r="J26" s="39" t="str">
        <f t="shared" si="2"/>
        <v>MUY BAJO</v>
      </c>
    </row>
    <row r="27" spans="2:10" ht="30" customHeight="1">
      <c r="B27" s="66"/>
      <c r="C27" s="69"/>
      <c r="D27" s="52"/>
      <c r="E27" s="44"/>
      <c r="F27" s="36">
        <v>1</v>
      </c>
      <c r="G27" s="34"/>
      <c r="H27" s="35">
        <f t="shared" si="0"/>
        <v>0</v>
      </c>
      <c r="I27" s="5">
        <f t="shared" si="1"/>
        <v>0</v>
      </c>
      <c r="J27" s="39" t="str">
        <f t="shared" si="2"/>
        <v>MUY BAJO</v>
      </c>
    </row>
    <row r="28" spans="2:10" ht="30" customHeight="1">
      <c r="B28" s="67"/>
      <c r="C28" s="70"/>
      <c r="D28" s="43"/>
      <c r="E28" s="44"/>
      <c r="F28" s="36">
        <v>1</v>
      </c>
      <c r="G28" s="34"/>
      <c r="H28" s="35">
        <f t="shared" si="0"/>
        <v>0</v>
      </c>
      <c r="I28" s="5">
        <f t="shared" si="1"/>
        <v>0</v>
      </c>
      <c r="J28" s="39" t="str">
        <f t="shared" si="2"/>
        <v>MUY BAJO</v>
      </c>
    </row>
    <row r="29" spans="2:10" ht="30" customHeight="1">
      <c r="B29" s="65"/>
      <c r="C29" s="68"/>
      <c r="D29" s="51"/>
      <c r="E29" s="44"/>
      <c r="F29" s="36">
        <v>1</v>
      </c>
      <c r="G29" s="34"/>
      <c r="H29" s="35">
        <f>G29/F29</f>
        <v>0</v>
      </c>
      <c r="I29" s="5">
        <f>H29</f>
        <v>0</v>
      </c>
      <c r="J29" s="39" t="str">
        <f>IF(H29=1,"PLENO",IF(H29&gt;=0.8,"MUY ALTO",IF(H29&gt;=0.6,"ALTO",IF(H29&gt;=0.4,"MEDIO",IF(H29&gt;=0.2,"BAJO","MUY BAJO")))))</f>
        <v>MUY BAJO</v>
      </c>
    </row>
    <row r="30" spans="2:10" ht="30" customHeight="1">
      <c r="B30" s="66"/>
      <c r="C30" s="69"/>
      <c r="D30" s="52"/>
      <c r="E30" s="44"/>
      <c r="F30" s="36">
        <v>1</v>
      </c>
      <c r="G30" s="34"/>
      <c r="H30" s="35">
        <f>G30/F30</f>
        <v>0</v>
      </c>
      <c r="I30" s="5">
        <f>H30</f>
        <v>0</v>
      </c>
      <c r="J30" s="39" t="str">
        <f>IF(H30=1,"PLENO",IF(H30&gt;=0.8,"MUY ALTO",IF(H30&gt;=0.6,"ALTO",IF(H30&gt;=0.4,"MEDIO",IF(H30&gt;=0.2,"BAJO","MUY BAJO")))))</f>
        <v>MUY BAJO</v>
      </c>
    </row>
    <row r="31" spans="2:10" ht="30" customHeight="1">
      <c r="B31" s="66"/>
      <c r="C31" s="69"/>
      <c r="D31" s="52"/>
      <c r="E31" s="44"/>
      <c r="F31" s="36">
        <v>1</v>
      </c>
      <c r="G31" s="34"/>
      <c r="H31" s="35">
        <f>G31/F31</f>
        <v>0</v>
      </c>
      <c r="I31" s="5">
        <f>H31</f>
        <v>0</v>
      </c>
      <c r="J31" s="39" t="str">
        <f>IF(H31=1,"PLENO",IF(H31&gt;=0.8,"MUY ALTO",IF(H31&gt;=0.6,"ALTO",IF(H31&gt;=0.4,"MEDIO",IF(H31&gt;=0.2,"BAJO","MUY BAJO")))))</f>
        <v>MUY BAJO</v>
      </c>
    </row>
    <row r="32" spans="2:10" ht="30" customHeight="1">
      <c r="B32" s="66"/>
      <c r="C32" s="69"/>
      <c r="D32" s="52"/>
      <c r="E32" s="44"/>
      <c r="F32" s="36">
        <v>1</v>
      </c>
      <c r="G32" s="34"/>
      <c r="H32" s="35">
        <f>G32/F32</f>
        <v>0</v>
      </c>
      <c r="I32" s="5">
        <f>H32</f>
        <v>0</v>
      </c>
      <c r="J32" s="39" t="str">
        <f>IF(H32=1,"PLENO",IF(H32&gt;=0.8,"MUY ALTO",IF(H32&gt;=0.6,"ALTO",IF(H32&gt;=0.4,"MEDIO",IF(H32&gt;=0.2,"BAJO","MUY BAJO")))))</f>
        <v>MUY BAJO</v>
      </c>
    </row>
    <row r="33" spans="2:10" ht="30" customHeight="1">
      <c r="B33" s="67"/>
      <c r="C33" s="70"/>
      <c r="D33" s="43"/>
      <c r="E33" s="44"/>
      <c r="F33" s="36">
        <v>1</v>
      </c>
      <c r="G33" s="34"/>
      <c r="H33" s="35">
        <f>G33/F33</f>
        <v>0</v>
      </c>
      <c r="I33" s="5">
        <f>H33</f>
        <v>0</v>
      </c>
      <c r="J33" s="39" t="str">
        <f>IF(H33=1,"PLENO",IF(H33&gt;=0.8,"MUY ALTO",IF(H33&gt;=0.6,"ALTO",IF(H33&gt;=0.4,"MEDIO",IF(H33&gt;=0.2,"BAJO","MUY BAJO")))))</f>
        <v>MUY BAJO</v>
      </c>
    </row>
    <row r="34" spans="2:10" ht="30" customHeight="1">
      <c r="B34" s="65"/>
      <c r="C34" s="68"/>
      <c r="D34" s="51"/>
      <c r="E34" s="45"/>
      <c r="F34" s="36">
        <v>1</v>
      </c>
      <c r="G34" s="34"/>
      <c r="H34" s="35">
        <f t="shared" si="0"/>
        <v>0</v>
      </c>
      <c r="I34" s="5">
        <f t="shared" si="1"/>
        <v>0</v>
      </c>
      <c r="J34" s="39" t="str">
        <f t="shared" si="2"/>
        <v>MUY BAJO</v>
      </c>
    </row>
    <row r="35" spans="2:10" ht="30" customHeight="1">
      <c r="B35" s="66"/>
      <c r="C35" s="69"/>
      <c r="D35" s="52"/>
      <c r="E35" s="45"/>
      <c r="F35" s="36">
        <v>1</v>
      </c>
      <c r="G35" s="34"/>
      <c r="H35" s="35">
        <f t="shared" si="0"/>
        <v>0</v>
      </c>
      <c r="I35" s="5">
        <f t="shared" si="1"/>
        <v>0</v>
      </c>
      <c r="J35" s="39" t="str">
        <f t="shared" si="2"/>
        <v>MUY BAJO</v>
      </c>
    </row>
    <row r="36" spans="2:10" ht="30" customHeight="1">
      <c r="B36" s="66"/>
      <c r="C36" s="69"/>
      <c r="D36" s="52"/>
      <c r="E36" s="45"/>
      <c r="F36" s="36">
        <v>1</v>
      </c>
      <c r="G36" s="34"/>
      <c r="H36" s="35">
        <f t="shared" si="0"/>
        <v>0</v>
      </c>
      <c r="I36" s="5">
        <f t="shared" si="1"/>
        <v>0</v>
      </c>
      <c r="J36" s="39" t="str">
        <f t="shared" si="2"/>
        <v>MUY BAJO</v>
      </c>
    </row>
    <row r="37" spans="2:10" ht="30" customHeight="1">
      <c r="B37" s="66"/>
      <c r="C37" s="69"/>
      <c r="D37" s="52"/>
      <c r="E37" s="44"/>
      <c r="F37" s="36">
        <v>1</v>
      </c>
      <c r="G37" s="34"/>
      <c r="H37" s="35">
        <f t="shared" si="0"/>
        <v>0</v>
      </c>
      <c r="I37" s="5">
        <f t="shared" si="1"/>
        <v>0</v>
      </c>
      <c r="J37" s="39" t="str">
        <f t="shared" si="2"/>
        <v>MUY BAJO</v>
      </c>
    </row>
    <row r="38" spans="2:10" ht="30" customHeight="1">
      <c r="B38" s="67"/>
      <c r="C38" s="70"/>
      <c r="D38" s="43"/>
      <c r="E38" s="44"/>
      <c r="F38" s="36">
        <v>1</v>
      </c>
      <c r="G38" s="34"/>
      <c r="H38" s="35">
        <f t="shared" si="0"/>
        <v>0</v>
      </c>
      <c r="I38" s="5">
        <f>H38</f>
        <v>0</v>
      </c>
      <c r="J38" s="39" t="str">
        <f t="shared" si="2"/>
        <v>MUY BAJO</v>
      </c>
    </row>
    <row r="39" spans="2:10" ht="30" customHeight="1">
      <c r="B39" s="42"/>
      <c r="C39" s="43"/>
      <c r="D39" s="43"/>
      <c r="E39" s="44"/>
      <c r="F39" s="36">
        <v>1</v>
      </c>
      <c r="G39" s="34"/>
      <c r="H39" s="35">
        <f t="shared" si="0"/>
        <v>0</v>
      </c>
      <c r="I39" s="5">
        <f>H39</f>
        <v>0</v>
      </c>
      <c r="J39" s="39" t="str">
        <f t="shared" si="2"/>
        <v>MUY BAJO</v>
      </c>
    </row>
    <row r="40" spans="2:10" ht="39" customHeight="1" thickBot="1">
      <c r="B40" s="46"/>
      <c r="C40" s="47"/>
      <c r="D40" s="47"/>
      <c r="E40" s="48"/>
      <c r="F40" s="37">
        <v>1</v>
      </c>
      <c r="G40" s="34"/>
      <c r="H40" s="38">
        <f t="shared" si="0"/>
        <v>0</v>
      </c>
      <c r="I40" s="33">
        <f t="shared" si="1"/>
        <v>0</v>
      </c>
      <c r="J40" s="40" t="str">
        <f t="shared" si="2"/>
        <v>MUY BAJO</v>
      </c>
    </row>
    <row r="41" ht="13.5" thickBot="1"/>
    <row r="42" spans="3:10" ht="12.75">
      <c r="C42" s="4"/>
      <c r="D42" s="4"/>
      <c r="E42" s="9"/>
      <c r="F42" s="10" t="s">
        <v>25</v>
      </c>
      <c r="G42" s="11"/>
      <c r="H42" s="12">
        <f>MIN(H17:H40)</f>
        <v>0</v>
      </c>
      <c r="I42" s="12">
        <f>H42</f>
        <v>0</v>
      </c>
      <c r="J42" s="13"/>
    </row>
    <row r="43" spans="2:10" ht="12.75">
      <c r="B43" s="30" t="s">
        <v>29</v>
      </c>
      <c r="C43" s="31">
        <f ca="1">TODAY()</f>
        <v>42598</v>
      </c>
      <c r="D43" s="31"/>
      <c r="E43" s="49" t="s">
        <v>27</v>
      </c>
      <c r="F43" s="20" t="s">
        <v>24</v>
      </c>
      <c r="G43" s="21"/>
      <c r="H43" s="22">
        <f>AVERAGE(H17:H40)</f>
        <v>0.041666666666666664</v>
      </c>
      <c r="I43" s="14">
        <f>H43</f>
        <v>0.041666666666666664</v>
      </c>
      <c r="J43" s="32" t="str">
        <f>IF(H43=1,"PLENO",IF(H43&gt;=0.8,"MUY ALTO",IF(H43&gt;=0.6,"ALTO",IF(H43&gt;=0.4,"MEDIO",IF(H43&gt;=0.2,"BAJO","MUY BAJO")))))</f>
        <v>MUY BAJO</v>
      </c>
    </row>
    <row r="44" spans="5:10" ht="13.5" thickBot="1">
      <c r="E44" s="15"/>
      <c r="F44" s="16" t="s">
        <v>26</v>
      </c>
      <c r="G44" s="17"/>
      <c r="H44" s="18">
        <f>MAX(H17:H40)</f>
        <v>1</v>
      </c>
      <c r="I44" s="18">
        <f>H44</f>
        <v>1</v>
      </c>
      <c r="J44" s="19"/>
    </row>
    <row r="49" spans="5:10" ht="40.5" customHeight="1" thickBot="1">
      <c r="E49" s="60" t="s">
        <v>11</v>
      </c>
      <c r="F49" s="23"/>
      <c r="G49" s="6" t="s">
        <v>12</v>
      </c>
      <c r="H49" s="24" t="s">
        <v>28</v>
      </c>
      <c r="J49" s="25" t="s">
        <v>12</v>
      </c>
    </row>
    <row r="50" spans="5:10" ht="12.75">
      <c r="E50" s="7" t="s">
        <v>13</v>
      </c>
      <c r="G50" s="8">
        <v>1</v>
      </c>
      <c r="H50">
        <f aca="true" t="shared" si="3" ref="H50:H55">COUNTIF($J$17:$J$40,E50)</f>
        <v>1</v>
      </c>
      <c r="I50" s="27">
        <f aca="true" t="shared" si="4" ref="I50:I55">J50</f>
        <v>0.041666666666666664</v>
      </c>
      <c r="J50" s="26">
        <f aca="true" t="shared" si="5" ref="J50:J55">H50/$H$56</f>
        <v>0.041666666666666664</v>
      </c>
    </row>
    <row r="51" spans="5:10" ht="12.75">
      <c r="E51" s="7" t="s">
        <v>23</v>
      </c>
      <c r="G51" s="7" t="s">
        <v>15</v>
      </c>
      <c r="H51">
        <f t="shared" si="3"/>
        <v>0</v>
      </c>
      <c r="I51" s="28">
        <f t="shared" si="4"/>
        <v>0</v>
      </c>
      <c r="J51" s="26">
        <f t="shared" si="5"/>
        <v>0</v>
      </c>
    </row>
    <row r="52" spans="5:10" ht="12.75">
      <c r="E52" s="7" t="s">
        <v>16</v>
      </c>
      <c r="G52" s="7" t="s">
        <v>14</v>
      </c>
      <c r="H52">
        <f t="shared" si="3"/>
        <v>0</v>
      </c>
      <c r="I52" s="28">
        <f t="shared" si="4"/>
        <v>0</v>
      </c>
      <c r="J52" s="26">
        <f t="shared" si="5"/>
        <v>0</v>
      </c>
    </row>
    <row r="53" spans="5:10" ht="12.75">
      <c r="E53" s="7" t="s">
        <v>20</v>
      </c>
      <c r="G53" s="7" t="s">
        <v>17</v>
      </c>
      <c r="H53">
        <f t="shared" si="3"/>
        <v>0</v>
      </c>
      <c r="I53" s="28">
        <f t="shared" si="4"/>
        <v>0</v>
      </c>
      <c r="J53" s="26">
        <f t="shared" si="5"/>
        <v>0</v>
      </c>
    </row>
    <row r="54" spans="5:10" ht="12.75">
      <c r="E54" s="7" t="s">
        <v>21</v>
      </c>
      <c r="G54" s="7" t="s">
        <v>18</v>
      </c>
      <c r="H54">
        <f t="shared" si="3"/>
        <v>0</v>
      </c>
      <c r="I54" s="28">
        <f t="shared" si="4"/>
        <v>0</v>
      </c>
      <c r="J54" s="26">
        <f t="shared" si="5"/>
        <v>0</v>
      </c>
    </row>
    <row r="55" spans="5:10" ht="13.5" thickBot="1">
      <c r="E55" s="7" t="s">
        <v>22</v>
      </c>
      <c r="G55" s="7" t="s">
        <v>19</v>
      </c>
      <c r="H55">
        <f t="shared" si="3"/>
        <v>23</v>
      </c>
      <c r="I55" s="29">
        <f t="shared" si="4"/>
        <v>0.9583333333333334</v>
      </c>
      <c r="J55" s="26">
        <f t="shared" si="5"/>
        <v>0.9583333333333334</v>
      </c>
    </row>
    <row r="56" ht="12.75">
      <c r="H56">
        <f>SUM(H50:H55)</f>
        <v>24</v>
      </c>
    </row>
  </sheetData>
  <sheetProtection/>
  <mergeCells count="26">
    <mergeCell ref="C6:H6"/>
    <mergeCell ref="C7:H7"/>
    <mergeCell ref="I15:I16"/>
    <mergeCell ref="G11:H11"/>
    <mergeCell ref="B15:B16"/>
    <mergeCell ref="C17:C20"/>
    <mergeCell ref="C15:C16"/>
    <mergeCell ref="H15:H16"/>
    <mergeCell ref="J15:J16"/>
    <mergeCell ref="E15:E16"/>
    <mergeCell ref="B1:K1"/>
    <mergeCell ref="B2:K2"/>
    <mergeCell ref="B3:K3"/>
    <mergeCell ref="B4:K4"/>
    <mergeCell ref="B34:B38"/>
    <mergeCell ref="B25:B28"/>
    <mergeCell ref="B29:B33"/>
    <mergeCell ref="C29:C33"/>
    <mergeCell ref="B17:B20"/>
    <mergeCell ref="B21:B24"/>
    <mergeCell ref="C34:C38"/>
    <mergeCell ref="D15:D16"/>
    <mergeCell ref="C8:H8"/>
    <mergeCell ref="C21:C24"/>
    <mergeCell ref="C25:C28"/>
    <mergeCell ref="B14:J14"/>
  </mergeCells>
  <conditionalFormatting sqref="I17:I21 I25:I28 I34:I40">
    <cfRule type="dataBar" priority="47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{7f923071-1983-4bb9-a214-8fd588e6a801}</x14:id>
        </ext>
      </extLst>
    </cfRule>
  </conditionalFormatting>
  <conditionalFormatting sqref="I42:I44">
    <cfRule type="dataBar" priority="46" dxfId="40">
      <dataBar minLength="0" maxLength="100" showValue="0">
        <cfvo type="min"/>
        <cfvo type="max"/>
        <color theme="7" tint="-0.24997000396251678"/>
      </dataBar>
      <extLst>
        <ext xmlns:x14="http://schemas.microsoft.com/office/spreadsheetml/2009/9/main" uri="{B025F937-C7B1-47D3-B67F-A62EFF666E3E}">
          <x14:id>{56cb99b3-a5f6-4564-894a-17085931a13a}</x14:id>
        </ext>
      </extLst>
    </cfRule>
  </conditionalFormatting>
  <conditionalFormatting sqref="I50:I55">
    <cfRule type="dataBar" priority="37" dxfId="40">
      <dataBar minLength="0" maxLength="100" showValue="0">
        <cfvo type="min"/>
        <cfvo type="max"/>
        <color theme="6" tint="-0.24997000396251678"/>
      </dataBar>
      <extLst>
        <ext xmlns:x14="http://schemas.microsoft.com/office/spreadsheetml/2009/9/main" uri="{B025F937-C7B1-47D3-B67F-A62EFF666E3E}">
          <x14:id>{78937a22-a479-49db-9e75-627dbbc1e921}</x14:id>
        </ext>
      </extLst>
    </cfRule>
  </conditionalFormatting>
  <conditionalFormatting sqref="J40">
    <cfRule type="containsText" priority="67" dxfId="5" operator="containsText" text="MUY BAJO">
      <formula>NOT(ISERROR(SEARCH("MUY BAJO",A19)))</formula>
    </cfRule>
    <cfRule type="containsText" priority="68" dxfId="6" operator="containsText" text="BAJO">
      <formula>NOT(ISERROR(SEARCH("BAJO",A19)))</formula>
    </cfRule>
    <cfRule type="containsText" priority="69" dxfId="5" operator="containsText" text="MUY BAJO">
      <formula>NOT(ISERROR(SEARCH("MUY BAJO",A19)))</formula>
    </cfRule>
    <cfRule type="containsText" priority="70" dxfId="4" operator="containsText" text="BAJO">
      <formula>NOT(ISERROR(SEARCH("BAJO",EVALUACIÓN!#REF!)))</formula>
    </cfRule>
    <cfRule type="containsText" priority="71" dxfId="3" operator="containsText" text="MEDIO">
      <formula>NOT(ISERROR(SEARCH("MEDIO",EVALUACIÓN!#REF!)))</formula>
    </cfRule>
    <cfRule type="containsText" priority="72" dxfId="2" operator="containsText" text="MUY ALTO">
      <formula>NOT(ISERROR(SEARCH("MUY ALTO",EVALUACIÓN!#REF!)))</formula>
    </cfRule>
    <cfRule type="containsText" priority="73" dxfId="1" operator="containsText" text="ALTO">
      <formula>NOT(ISERROR(SEARCH("ALTO",EVALUACIÓN!#REF!)))</formula>
    </cfRule>
    <cfRule type="containsText" priority="74" dxfId="0" operator="containsText" text="PLENO">
      <formula>NOT(ISERROR(SEARCH("PLENO",EVALUACIÓN!#REF!)))</formula>
    </cfRule>
  </conditionalFormatting>
  <conditionalFormatting sqref="I22">
    <cfRule type="dataBar" priority="36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{135a3fd4-36ef-4bcf-936d-622f639781d1}</x14:id>
        </ext>
      </extLst>
    </cfRule>
  </conditionalFormatting>
  <conditionalFormatting sqref="I23">
    <cfRule type="dataBar" priority="27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{9ca34380-53b8-4a6e-abd0-b0c779b08af4}</x14:id>
        </ext>
      </extLst>
    </cfRule>
  </conditionalFormatting>
  <conditionalFormatting sqref="I24">
    <cfRule type="dataBar" priority="18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{0887cdb1-fe4f-4dea-a77f-dd6bcc4eb617}</x14:id>
        </ext>
      </extLst>
    </cfRule>
  </conditionalFormatting>
  <conditionalFormatting sqref="J34:J39">
    <cfRule type="containsText" priority="100" dxfId="5" operator="containsText" text="MUY BAJO">
      <formula>NOT(ISERROR(SEARCH("MUY BAJO",A14)))</formula>
    </cfRule>
    <cfRule type="containsText" priority="101" dxfId="6" operator="containsText" text="BAJO">
      <formula>NOT(ISERROR(SEARCH("BAJO",A14)))</formula>
    </cfRule>
    <cfRule type="containsText" priority="102" dxfId="5" operator="containsText" text="MUY BAJO">
      <formula>NOT(ISERROR(SEARCH("MUY BAJO",A14)))</formula>
    </cfRule>
    <cfRule type="containsText" priority="103" dxfId="4" operator="containsText" text="BAJO">
      <formula>NOT(ISERROR(SEARCH("BAJO",EVALUACIÓN!#REF!)))</formula>
    </cfRule>
    <cfRule type="containsText" priority="104" dxfId="3" operator="containsText" text="MEDIO">
      <formula>NOT(ISERROR(SEARCH("MEDIO",EVALUACIÓN!#REF!)))</formula>
    </cfRule>
    <cfRule type="containsText" priority="105" dxfId="2" operator="containsText" text="MUY ALTO">
      <formula>NOT(ISERROR(SEARCH("MUY ALTO",EVALUACIÓN!#REF!)))</formula>
    </cfRule>
    <cfRule type="containsText" priority="106" dxfId="1" operator="containsText" text="ALTO">
      <formula>NOT(ISERROR(SEARCH("ALTO",EVALUACIÓN!#REF!)))</formula>
    </cfRule>
    <cfRule type="containsText" priority="107" dxfId="0" operator="containsText" text="PLENO">
      <formula>NOT(ISERROR(SEARCH("PLENO",EVALUACIÓN!#REF!)))</formula>
    </cfRule>
  </conditionalFormatting>
  <conditionalFormatting sqref="I29:I33">
    <cfRule type="dataBar" priority="1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{3076c872-4a82-45c5-8172-daa972807b49}</x14:id>
        </ext>
      </extLst>
    </cfRule>
  </conditionalFormatting>
  <conditionalFormatting sqref="J29:J33">
    <cfRule type="containsText" priority="2" dxfId="5" operator="containsText" text="MUY BAJO">
      <formula>NOT(ISERROR(SEARCH("MUY BAJO",A14)))</formula>
    </cfRule>
    <cfRule type="containsText" priority="3" dxfId="6" operator="containsText" text="BAJO">
      <formula>NOT(ISERROR(SEARCH("BAJO",A14)))</formula>
    </cfRule>
    <cfRule type="containsText" priority="4" dxfId="5" operator="containsText" text="MUY BAJO">
      <formula>NOT(ISERROR(SEARCH("MUY BAJO",A14)))</formula>
    </cfRule>
    <cfRule type="containsText" priority="5" dxfId="4" operator="containsText" text="BAJO">
      <formula>NOT(ISERROR(SEARCH("BAJO",EVALUACIÓN!#REF!)))</formula>
    </cfRule>
    <cfRule type="containsText" priority="6" dxfId="3" operator="containsText" text="MEDIO">
      <formula>NOT(ISERROR(SEARCH("MEDIO",EVALUACIÓN!#REF!)))</formula>
    </cfRule>
    <cfRule type="containsText" priority="7" dxfId="2" operator="containsText" text="MUY ALTO">
      <formula>NOT(ISERROR(SEARCH("MUY ALTO",EVALUACIÓN!#REF!)))</formula>
    </cfRule>
    <cfRule type="containsText" priority="8" dxfId="1" operator="containsText" text="ALTO">
      <formula>NOT(ISERROR(SEARCH("ALTO",EVALUACIÓN!#REF!)))</formula>
    </cfRule>
    <cfRule type="containsText" priority="9" dxfId="0" operator="containsText" text="PLENO">
      <formula>NOT(ISERROR(SEARCH("PLENO",EVALUACIÓN!#REF!)))</formula>
    </cfRule>
  </conditionalFormatting>
  <conditionalFormatting sqref="J25:J28">
    <cfRule type="containsText" priority="154" dxfId="5" operator="containsText" text="MUY BAJO">
      <formula>NOT(ISERROR(SEARCH("MUY BAJO",A4)))</formula>
    </cfRule>
    <cfRule type="containsText" priority="155" dxfId="6" operator="containsText" text="BAJO">
      <formula>NOT(ISERROR(SEARCH("BAJO",A4)))</formula>
    </cfRule>
    <cfRule type="containsText" priority="156" dxfId="5" operator="containsText" text="MUY BAJO">
      <formula>NOT(ISERROR(SEARCH("MUY BAJO",A4)))</formula>
    </cfRule>
    <cfRule type="containsText" priority="157" dxfId="4" operator="containsText" text="BAJO">
      <formula>NOT(ISERROR(SEARCH("BAJO",EVALUACIÓN!#REF!)))</formula>
    </cfRule>
    <cfRule type="containsText" priority="158" dxfId="3" operator="containsText" text="MEDIO">
      <formula>NOT(ISERROR(SEARCH("MEDIO",EVALUACIÓN!#REF!)))</formula>
    </cfRule>
    <cfRule type="containsText" priority="159" dxfId="2" operator="containsText" text="MUY ALTO">
      <formula>NOT(ISERROR(SEARCH("MUY ALTO",EVALUACIÓN!#REF!)))</formula>
    </cfRule>
    <cfRule type="containsText" priority="160" dxfId="1" operator="containsText" text="ALTO">
      <formula>NOT(ISERROR(SEARCH("ALTO",EVALUACIÓN!#REF!)))</formula>
    </cfRule>
    <cfRule type="containsText" priority="161" dxfId="0" operator="containsText" text="PLENO">
      <formula>NOT(ISERROR(SEARCH("PLENO",EVALUACIÓN!#REF!)))</formula>
    </cfRule>
  </conditionalFormatting>
  <conditionalFormatting sqref="J17:J24">
    <cfRule type="containsText" priority="174" dxfId="5" operator="containsText" text="MUY BAJO">
      <formula>NOT(ISERROR(SEARCH("MUY BAJO",A1)))</formula>
    </cfRule>
    <cfRule type="containsText" priority="175" dxfId="6" operator="containsText" text="BAJO">
      <formula>NOT(ISERROR(SEARCH("BAJO",A1)))</formula>
    </cfRule>
    <cfRule type="containsText" priority="176" dxfId="5" operator="containsText" text="MUY BAJO">
      <formula>NOT(ISERROR(SEARCH("MUY BAJO",A1)))</formula>
    </cfRule>
    <cfRule type="containsText" priority="177" dxfId="4" operator="containsText" text="BAJO">
      <formula>NOT(ISERROR(SEARCH("BAJO",EVALUACIÓN!#REF!)))</formula>
    </cfRule>
    <cfRule type="containsText" priority="178" dxfId="3" operator="containsText" text="MEDIO">
      <formula>NOT(ISERROR(SEARCH("MEDIO",EVALUACIÓN!#REF!)))</formula>
    </cfRule>
    <cfRule type="containsText" priority="179" dxfId="2" operator="containsText" text="MUY ALTO">
      <formula>NOT(ISERROR(SEARCH("MUY ALTO",EVALUACIÓN!#REF!)))</formula>
    </cfRule>
    <cfRule type="containsText" priority="180" dxfId="1" operator="containsText" text="ALTO">
      <formula>NOT(ISERROR(SEARCH("ALTO",EVALUACIÓN!#REF!)))</formula>
    </cfRule>
    <cfRule type="containsText" priority="181" dxfId="0" operator="containsText" text="PLENO">
      <formula>NOT(ISERROR(SEARCH("PLENO",EVALUACIÓN!#REF!)))</formula>
    </cfRule>
  </conditionalFormatting>
  <printOptions horizontalCentered="1" verticalCentered="1"/>
  <pageMargins left="0.2362204724409449" right="0.2362204724409449" top="0.5511811023622047" bottom="0.35433070866141736" header="0.31496062992125984" footer="0.31496062992125984"/>
  <pageSetup horizontalDpi="600" verticalDpi="600" orientation="landscape" scale="5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923071-1983-4bb9-a214-8fd588e6a801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>
              <border/>
            </x14:dxf>
          </x14:cfRule>
          <xm:sqref>I17:I21 I25:I28 I34:I40</xm:sqref>
        </x14:conditionalFormatting>
        <x14:conditionalFormatting xmlns:xm="http://schemas.microsoft.com/office/excel/2006/main">
          <x14:cfRule type="dataBar" id="{56cb99b3-a5f6-4564-894a-17085931a13a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I42:I44</xm:sqref>
        </x14:conditionalFormatting>
        <x14:conditionalFormatting xmlns:xm="http://schemas.microsoft.com/office/excel/2006/main">
          <x14:cfRule type="dataBar" id="{78937a22-a479-49db-9e75-627dbbc1e921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I50:I55</xm:sqref>
        </x14:conditionalFormatting>
        <x14:conditionalFormatting xmlns:xm="http://schemas.microsoft.com/office/excel/2006/main">
          <x14:cfRule type="dataBar" id="{135a3fd4-36ef-4bcf-936d-622f639781d1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I22</xm:sqref>
        </x14:conditionalFormatting>
        <x14:conditionalFormatting xmlns:xm="http://schemas.microsoft.com/office/excel/2006/main">
          <x14:cfRule type="dataBar" id="{9ca34380-53b8-4a6e-abd0-b0c779b08af4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I23</xm:sqref>
        </x14:conditionalFormatting>
        <x14:conditionalFormatting xmlns:xm="http://schemas.microsoft.com/office/excel/2006/main">
          <x14:cfRule type="dataBar" id="{0887cdb1-fe4f-4dea-a77f-dd6bcc4eb617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I24</xm:sqref>
        </x14:conditionalFormatting>
        <x14:conditionalFormatting xmlns:xm="http://schemas.microsoft.com/office/excel/2006/main">
          <x14:cfRule type="dataBar" id="{3076c872-4a82-45c5-8172-daa972807b49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I29:I33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Hermencia Urrutia Ayure</dc:creator>
  <cp:keywords/>
  <dc:description/>
  <cp:lastModifiedBy>Hermencia Urrutia</cp:lastModifiedBy>
  <cp:lastPrinted>2013-01-24T13:39:26Z</cp:lastPrinted>
  <dcterms:created xsi:type="dcterms:W3CDTF">2010-05-13T20:50:05Z</dcterms:created>
  <dcterms:modified xsi:type="dcterms:W3CDTF">2016-08-16T13:48:07Z</dcterms:modified>
  <cp:category/>
  <cp:version/>
  <cp:contentType/>
  <cp:contentStatus/>
</cp:coreProperties>
</file>