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1" activeTab="2"/>
  </bookViews>
  <sheets>
    <sheet name="Imagenes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<sst xmlns="http://schemas.openxmlformats.org/spreadsheetml/2006/main" count="401" uniqueCount="251">
  <si>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</si>
  <si>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</si>
  <si>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</si>
  <si>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</si>
  <si>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</si>
  <si>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</si>
  <si>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</si>
  <si>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</si>
  <si>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</si>
  <si>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</si>
  <si>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</si>
  <si>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</si>
  <si>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</si>
  <si>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</si>
  <si>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</si>
  <si>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</si>
  <si>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</si>
  <si>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</si>
  <si>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</si>
  <si>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</si>
  <si>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</si>
  <si>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</si>
  <si>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</si>
  <si>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</si>
  <si>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</si>
  <si>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</si>
  <si>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</si>
  <si>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</si>
  <si>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</si>
  <si>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</si>
  <si>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</si>
  <si>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</si>
  <si>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</si>
  <si>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</si>
  <si>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</si>
  <si>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</si>
  <si>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</si>
  <si>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</si>
  <si>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</si>
  <si>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</si>
  <si>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</si>
  <si>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</si>
  <si>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</si>
  <si>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</si>
  <si>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</si>
  <si>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</si>
  <si>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</si>
  <si>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</si>
  <si>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</si>
  <si>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</si>
  <si>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</si>
  <si>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</si>
  <si>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</si>
  <si>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</si>
  <si>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</si>
  <si>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</si>
  <si>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</si>
  <si>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</si>
  <si>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</si>
  <si>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</si>
  <si>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</si>
  <si>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</si>
  <si>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</si>
  <si>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</si>
  <si>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</si>
  <si>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</si>
  <si>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</si>
  <si>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</si>
  <si>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</si>
  <si>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</si>
  <si>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</si>
  <si>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</si>
  <si>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</si>
  <si>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</si>
  <si>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</si>
  <si>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</si>
  <si>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</si>
  <si>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</si>
  <si>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</si>
  <si>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</si>
  <si>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</si>
  <si>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</si>
  <si>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</si>
  <si>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</si>
  <si>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</si>
  <si>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</si>
  <si>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</si>
  <si>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</si>
  <si>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</si>
  <si>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</si>
  <si>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</si>
  <si>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</si>
  <si>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</si>
  <si>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</si>
  <si>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</si>
  <si>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</si>
  <si>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</si>
  <si>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</si>
  <si>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</si>
  <si>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</si>
  <si>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</si>
  <si>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</si>
  <si>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</si>
  <si>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</si>
  <si>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</si>
  <si>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</si>
  <si>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</si>
  <si>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</si>
  <si>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</si>
  <si>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</si>
  <si>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</si>
  <si>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</si>
  <si>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</si>
  <si>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</si>
  <si>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</si>
  <si>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</si>
  <si>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</si>
  <si>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</si>
  <si>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</si>
  <si>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</si>
  <si>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</si>
  <si>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</si>
  <si>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</si>
  <si>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</si>
  <si>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</si>
  <si>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</si>
  <si>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</si>
  <si>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</si>
  <si>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</si>
  <si>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</si>
  <si>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</si>
  <si>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</si>
  <si>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</si>
  <si>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</si>
  <si>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</si>
  <si>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</si>
  <si>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</si>
  <si>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</si>
  <si>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</si>
  <si>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</si>
  <si>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</si>
  <si>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</si>
  <si>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</si>
  <si>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</si>
  <si>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</si>
  <si>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</si>
  <si>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</si>
  <si>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</si>
  <si>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</si>
  <si>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</si>
  <si>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</si>
  <si>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</si>
  <si>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</si>
  <si>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</si>
  <si>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</si>
  <si>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</si>
  <si>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</si>
  <si>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</si>
  <si>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</si>
  <si>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</si>
  <si>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</si>
  <si>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</si>
  <si>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</si>
  <si>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</si>
  <si>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</si>
  <si>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</si>
  <si>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</si>
  <si>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</si>
  <si>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</si>
  <si>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</si>
  <si>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</si>
  <si>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</si>
  <si>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</si>
  <si>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</si>
  <si>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</si>
  <si>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</si>
  <si>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</si>
  <si>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</si>
  <si>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</si>
  <si>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</si>
  <si>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</si>
  <si>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</si>
  <si>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</si>
  <si>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</si>
  <si>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</si>
  <si>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</si>
  <si>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</si>
  <si>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</si>
  <si>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</si>
  <si>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</si>
  <si>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</si>
  <si>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</si>
  <si>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RANGO</t>
  </si>
  <si>
    <t>ALTO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</si>
  <si>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</si>
  <si>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</si>
  <si>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</si>
  <si>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tienen señalizadas las rutas de evauación y punto de encuentro, se recomienda ahondar en procesos de evacuacion con todos los actores de la universidad</t>
  </si>
  <si>
    <t>Se tienen los EPP para cada tarea.</t>
  </si>
  <si>
    <t>No se tienen suficientes FEL y botiquines para el numero de personas en el area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</si>
  <si>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</si>
  <si>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</si>
  <si>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</si>
  <si>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</si>
  <si>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N.A</t>
  </si>
  <si>
    <t>Capacitación a brigadistas en emergencias causadas por electricidas, capacitacion en RCP, capacitacion en las 5 reglas de oror en riesgo electrico para funcionarios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</si>
  <si>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</si>
  <si>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</si>
  <si>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</si>
  <si>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>Capacitar a todos los trabajadores del Ed. Artes en primeros auxilios intermedios y avanzados de acuerdo a cronograma de formacion en control y respuesta ante emergencias, realizar simualcros, inspeccionar y llevar control del contenido de los botiquines.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</si>
  <si>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</si>
  <si>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</si>
  <si>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Los trabajadores manifiestan que no se presentan con frecuencia accidentes en esta área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</si>
  <si>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Artes</t>
  </si>
  <si>
    <t>En esta area no hay vigilancia</t>
  </si>
  <si>
    <t>Se tiene 1 botiquin muy basicos, se recomienda evaluar la dotación botiquín con base en las atenciones prestadas, capacitacion y caracteristicas del area</t>
  </si>
  <si>
    <t xml:space="preserve">Las comunicaciones se manejan mediante celular. </t>
  </si>
  <si>
    <t>POSGRADOS</t>
  </si>
  <si>
    <t>Las instalaciones tienen 30 años de antigüedad aproximadamente</t>
  </si>
  <si>
    <t>Sobreconexiones electricas, virus informaticos, fallas de energia, falla o interrupción en el suministro de agua y recolección de basuras</t>
  </si>
  <si>
    <t>Como labores de mantenimiento esporadicamente se realizan labores de trabajo en alturas</t>
  </si>
  <si>
    <t>No se registran eventos ocurridos en el area limitrofe e interna de las locaciones de la universidad</t>
  </si>
  <si>
    <t>Conflicto interno colombiano, eventos comportamentales internos</t>
  </si>
  <si>
    <t>La presencia de sustancias quimicas en el edificio posgrados es basica en productos de aseo y solventes</t>
  </si>
  <si>
    <t xml:space="preserve">En el edificio de posgrados hay material combustible
Clase A: Maderas, papeles, plásticos, etc.
Clase B: Solventes, derivados del petroleo, tiner, acpm, etc.             
Clase C: Equipo eléctrico energizado, como maquinaria y computadores. 
No se tiene registro de incendios </t>
  </si>
  <si>
    <t xml:space="preserve">El flujo de estudiantes es alto </t>
  </si>
  <si>
    <t>En la universidad se presentan manifestaciones y enfrentamientos con la fuerza pública</t>
  </si>
  <si>
    <t>Se realiza inspección periodica a los equipos para atención de emergencias (botiquines, camillas, extintores, gabinetes, kit de derrames, etc).</t>
  </si>
  <si>
    <t>No se tiene suficientes brigadista para el edificios de posgrados</t>
  </si>
  <si>
    <t>No se han identificado. No todos los horarios y jornadas se tienen cubiertas con brigadistas. .</t>
  </si>
  <si>
    <t>No se cuenta con FEL</t>
  </si>
  <si>
    <t xml:space="preserve">Se cuenta con extintores, se recomienda realizar capacitacion en el correcto manejo de extintores 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</si>
  <si>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</si>
  <si>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La estructura no es sismo resistente puesto que cumple con NRS 10</t>
  </si>
  <si>
    <t>Se cuenta con 1 salida de emergencias, sin embargo existen escaleras internas  en los cuales hace falta antideslizantes y doble pasamanos</t>
  </si>
  <si>
    <t>Las rutas de evacuacion se encuentran debidamente señalizadas</t>
  </si>
  <si>
    <t>Señaletica correcta</t>
  </si>
  <si>
    <t>No se cuenta con red contra incendios</t>
  </si>
  <si>
    <t>No verificable</t>
  </si>
  <si>
    <t>Existe alarma para emergencias</t>
  </si>
  <si>
    <t xml:space="preserve">No se cuenta con respaldo de planta </t>
  </si>
  <si>
    <t>No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</si>
  <si>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</si>
  <si>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Mantener copias de informacion de los procesos de cada equipo del edificio de posgrados</t>
  </si>
  <si>
    <t>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</si>
  <si>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Capacitar a los trabajadores sobre el manejo del riesgo público, definir medidas de control y proteccion de bienes del edificio de posgrados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</si>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</sst>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44" borderId="0" xfId="0" applyFill="1" applyAlignment="1">
      <alignment/>
    </xf>
    <xf numFmtId="164" fontId="22" fillId="0" borderId="10" xfId="0" applyNumberFormat="1" applyFont="1" applyBorder="1" applyAlignment="1">
      <alignment horizontal="center" vertical="center" wrapText="1"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6" borderId="28" xfId="52" applyFont="1" applyFill="1" applyBorder="1" applyAlignment="1">
      <alignment horizontal="center" vertical="center" wrapText="1"/>
      <protection/>
    </xf>
    <xf numFmtId="0" fontId="13" fillId="46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7" borderId="0" xfId="52" applyFont="1" applyFill="1" applyAlignment="1">
      <alignment horizontal="center"/>
      <protection/>
    </xf>
    <xf numFmtId="0" fontId="15" fillId="46" borderId="28" xfId="52" applyFont="1" applyFill="1" applyBorder="1" applyAlignment="1">
      <alignment horizontal="center" vertical="center" wrapText="1"/>
      <protection/>
    </xf>
    <xf numFmtId="0" fontId="15" fillId="46" borderId="11" xfId="52" applyFont="1" applyFill="1" applyBorder="1" applyAlignment="1">
      <alignment horizontal="center" vertical="center" wrapText="1"/>
      <protection/>
    </xf>
    <xf numFmtId="0" fontId="16" fillId="48" borderId="28" xfId="52" applyFont="1" applyFill="1" applyBorder="1" applyAlignment="1">
      <alignment horizontal="center" vertical="center" wrapText="1"/>
      <protection/>
    </xf>
    <xf numFmtId="0" fontId="16" fillId="48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29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8" borderId="28" xfId="52" applyFont="1" applyFill="1" applyBorder="1" applyAlignment="1">
      <alignment horizontal="center" vertical="center" wrapText="1"/>
      <protection/>
    </xf>
    <xf numFmtId="0" fontId="14" fillId="48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3</xdr:row>
      <xdr:rowOff>0</xdr:rowOff>
    </xdr:from>
    <xdr:to>
      <xdr:col>5</xdr:col>
      <xdr:colOff>323850</xdr:colOff>
      <xdr:row>24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85775"/>
          <a:ext cx="2609850" cy="3486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409575</xdr:colOff>
      <xdr:row>2</xdr:row>
      <xdr:rowOff>152400</xdr:rowOff>
    </xdr:from>
    <xdr:to>
      <xdr:col>10</xdr:col>
      <xdr:colOff>85725</xdr:colOff>
      <xdr:row>24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476250"/>
          <a:ext cx="3486150" cy="34956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161925</xdr:colOff>
      <xdr:row>3</xdr:row>
      <xdr:rowOff>0</xdr:rowOff>
    </xdr:from>
    <xdr:to>
      <xdr:col>14</xdr:col>
      <xdr:colOff>590550</xdr:colOff>
      <xdr:row>24</xdr:row>
      <xdr:rowOff>85725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85775"/>
          <a:ext cx="3476625" cy="3486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5436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161925</xdr:rowOff>
    </xdr:from>
    <xdr:to>
      <xdr:col>4</xdr:col>
      <xdr:colOff>466725</xdr:colOff>
      <xdr:row>5</xdr:row>
      <xdr:rowOff>409575</xdr:rowOff>
    </xdr:to>
    <xdr:sp>
      <xdr:nvSpPr>
        <xdr:cNvPr id="2" name="AutoShape 3"/>
        <xdr:cNvSpPr>
          <a:spLocks/>
        </xdr:cNvSpPr>
      </xdr:nvSpPr>
      <xdr:spPr>
        <a:xfrm>
          <a:off x="6553200" y="28765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9"/>
        <xdr:cNvSpPr>
          <a:spLocks/>
        </xdr:cNvSpPr>
      </xdr:nvSpPr>
      <xdr:spPr>
        <a:xfrm>
          <a:off x="6610350" y="13144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6610350" y="13144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610350" y="1314450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610350" y="13144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6610350" y="13144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6610350" y="13144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6610350" y="13144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6610350" y="131445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1" name="Text Box 18"/>
        <xdr:cNvSpPr txBox="1">
          <a:spLocks noChangeArrowheads="1"/>
        </xdr:cNvSpPr>
      </xdr:nvSpPr>
      <xdr:spPr>
        <a:xfrm>
          <a:off x="2105025" y="13144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2" name="AutoShape 19"/>
        <xdr:cNvSpPr>
          <a:spLocks/>
        </xdr:cNvSpPr>
      </xdr:nvSpPr>
      <xdr:spPr>
        <a:xfrm>
          <a:off x="65436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438150</xdr:rowOff>
    </xdr:from>
    <xdr:to>
      <xdr:col>4</xdr:col>
      <xdr:colOff>457200</xdr:colOff>
      <xdr:row>8</xdr:row>
      <xdr:rowOff>752475</xdr:rowOff>
    </xdr:to>
    <xdr:sp>
      <xdr:nvSpPr>
        <xdr:cNvPr id="13" name="AutoShape 28"/>
        <xdr:cNvSpPr>
          <a:spLocks/>
        </xdr:cNvSpPr>
      </xdr:nvSpPr>
      <xdr:spPr>
        <a:xfrm>
          <a:off x="6543675" y="4686300"/>
          <a:ext cx="276225" cy="3048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14" name="AutoShape 29"/>
        <xdr:cNvSpPr>
          <a:spLocks/>
        </xdr:cNvSpPr>
      </xdr:nvSpPr>
      <xdr:spPr>
        <a:xfrm>
          <a:off x="6543675" y="5457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15" name="AutoShape 33"/>
        <xdr:cNvSpPr>
          <a:spLocks/>
        </xdr:cNvSpPr>
      </xdr:nvSpPr>
      <xdr:spPr>
        <a:xfrm>
          <a:off x="6553200" y="121539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828675</xdr:rowOff>
    </xdr:from>
    <xdr:to>
      <xdr:col>4</xdr:col>
      <xdr:colOff>447675</xdr:colOff>
      <xdr:row>12</xdr:row>
      <xdr:rowOff>1076325</xdr:rowOff>
    </xdr:to>
    <xdr:sp>
      <xdr:nvSpPr>
        <xdr:cNvPr id="16" name="AutoShape 19"/>
        <xdr:cNvSpPr>
          <a:spLocks/>
        </xdr:cNvSpPr>
      </xdr:nvSpPr>
      <xdr:spPr>
        <a:xfrm>
          <a:off x="6534150" y="87344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17" name="AutoShape 3"/>
        <xdr:cNvSpPr>
          <a:spLocks/>
        </xdr:cNvSpPr>
      </xdr:nvSpPr>
      <xdr:spPr>
        <a:xfrm>
          <a:off x="6562725" y="35433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400050</xdr:rowOff>
    </xdr:from>
    <xdr:to>
      <xdr:col>4</xdr:col>
      <xdr:colOff>428625</xdr:colOff>
      <xdr:row>14</xdr:row>
      <xdr:rowOff>647700</xdr:rowOff>
    </xdr:to>
    <xdr:sp>
      <xdr:nvSpPr>
        <xdr:cNvPr id="18" name="AutoShape 19"/>
        <xdr:cNvSpPr>
          <a:spLocks/>
        </xdr:cNvSpPr>
      </xdr:nvSpPr>
      <xdr:spPr>
        <a:xfrm>
          <a:off x="6515100" y="10782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200025</xdr:rowOff>
    </xdr:from>
    <xdr:to>
      <xdr:col>4</xdr:col>
      <xdr:colOff>447675</xdr:colOff>
      <xdr:row>10</xdr:row>
      <xdr:rowOff>428625</xdr:rowOff>
    </xdr:to>
    <xdr:sp>
      <xdr:nvSpPr>
        <xdr:cNvPr id="19" name="AutoShape 29"/>
        <xdr:cNvSpPr>
          <a:spLocks/>
        </xdr:cNvSpPr>
      </xdr:nvSpPr>
      <xdr:spPr>
        <a:xfrm>
          <a:off x="6534150" y="61626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0" name="AutoShape 33"/>
        <xdr:cNvSpPr>
          <a:spLocks/>
        </xdr:cNvSpPr>
      </xdr:nvSpPr>
      <xdr:spPr>
        <a:xfrm>
          <a:off x="6543675" y="99726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66675</xdr:rowOff>
    </xdr:from>
    <xdr:to>
      <xdr:col>4</xdr:col>
      <xdr:colOff>457200</xdr:colOff>
      <xdr:row>16</xdr:row>
      <xdr:rowOff>314325</xdr:rowOff>
    </xdr:to>
    <xdr:sp>
      <xdr:nvSpPr>
        <xdr:cNvPr id="21" name="AutoShape 19"/>
        <xdr:cNvSpPr>
          <a:spLocks/>
        </xdr:cNvSpPr>
      </xdr:nvSpPr>
      <xdr:spPr>
        <a:xfrm>
          <a:off x="6543675" y="116871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18</xdr:row>
      <xdr:rowOff>180975</xdr:rowOff>
    </xdr:from>
    <xdr:to>
      <xdr:col>4</xdr:col>
      <xdr:colOff>457200</xdr:colOff>
      <xdr:row>18</xdr:row>
      <xdr:rowOff>428625</xdr:rowOff>
    </xdr:to>
    <xdr:sp>
      <xdr:nvSpPr>
        <xdr:cNvPr id="22" name="AutoShape 19"/>
        <xdr:cNvSpPr>
          <a:spLocks/>
        </xdr:cNvSpPr>
      </xdr:nvSpPr>
      <xdr:spPr>
        <a:xfrm>
          <a:off x="6543675" y="127539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3" name="AutoShape 29"/>
        <xdr:cNvSpPr>
          <a:spLocks/>
        </xdr:cNvSpPr>
      </xdr:nvSpPr>
      <xdr:spPr>
        <a:xfrm>
          <a:off x="6553200" y="6829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4" name="AutoShape 29"/>
        <xdr:cNvSpPr>
          <a:spLocks/>
        </xdr:cNvSpPr>
      </xdr:nvSpPr>
      <xdr:spPr>
        <a:xfrm>
          <a:off x="6553200" y="6829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963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153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173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39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36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582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0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79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11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392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1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583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02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35480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963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153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963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1539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173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39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363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58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17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39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36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58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0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79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11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01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792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11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01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820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792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11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392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1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583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02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392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1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583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02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392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11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583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02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5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106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07" name="AutoShape 249"/>
        <xdr:cNvSpPr>
          <a:spLocks/>
        </xdr:cNvSpPr>
      </xdr:nvSpPr>
      <xdr:spPr>
        <a:xfrm>
          <a:off x="5429250" y="145161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08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9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0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1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12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13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14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15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16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17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18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19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0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1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22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3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4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5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26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3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3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3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3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3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3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53" name="AutoShape 321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54" name="AutoShape 322"/>
        <xdr:cNvSpPr>
          <a:spLocks/>
        </xdr:cNvSpPr>
      </xdr:nvSpPr>
      <xdr:spPr>
        <a:xfrm>
          <a:off x="2876550" y="11963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55" name="AutoShape 323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56" name="AutoShape 324"/>
        <xdr:cNvSpPr>
          <a:spLocks/>
        </xdr:cNvSpPr>
      </xdr:nvSpPr>
      <xdr:spPr>
        <a:xfrm>
          <a:off x="2638425" y="12153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57" name="AutoShape 325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58" name="AutoShape 326"/>
        <xdr:cNvSpPr>
          <a:spLocks/>
        </xdr:cNvSpPr>
      </xdr:nvSpPr>
      <xdr:spPr>
        <a:xfrm>
          <a:off x="2876550" y="11963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59" name="AutoShape 327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0" name="AutoShape 328"/>
        <xdr:cNvSpPr>
          <a:spLocks/>
        </xdr:cNvSpPr>
      </xdr:nvSpPr>
      <xdr:spPr>
        <a:xfrm>
          <a:off x="2638425" y="12153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9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30"/>
        <xdr:cNvSpPr>
          <a:spLocks/>
        </xdr:cNvSpPr>
      </xdr:nvSpPr>
      <xdr:spPr>
        <a:xfrm>
          <a:off x="2876550" y="11963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31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33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5" name="AutoShape 335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6" name="AutoShape 337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39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41"/>
        <xdr:cNvSpPr>
          <a:spLocks/>
        </xdr:cNvSpPr>
      </xdr:nvSpPr>
      <xdr:spPr>
        <a:xfrm>
          <a:off x="2657475" y="11744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9" name="AutoShape 343"/>
        <xdr:cNvSpPr>
          <a:spLocks/>
        </xdr:cNvSpPr>
      </xdr:nvSpPr>
      <xdr:spPr>
        <a:xfrm>
          <a:off x="2409825" y="11934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0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1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72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73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4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5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76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7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8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79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0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1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82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83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84" name="AutoShape 57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85" name="AutoShape 58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86" name="AutoShape 59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87" name="AutoShape 134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88" name="AutoShape 135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89" name="AutoShape 136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0" name="AutoShape 138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1" name="AutoShape 139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2" name="AutoShape 140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142"/>
        <xdr:cNvSpPr>
          <a:spLocks/>
        </xdr:cNvSpPr>
      </xdr:nvSpPr>
      <xdr:spPr>
        <a:xfrm>
          <a:off x="2657475" y="16011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143"/>
        <xdr:cNvSpPr>
          <a:spLocks/>
        </xdr:cNvSpPr>
      </xdr:nvSpPr>
      <xdr:spPr>
        <a:xfrm>
          <a:off x="2876550" y="16230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144"/>
        <xdr:cNvSpPr>
          <a:spLocks/>
        </xdr:cNvSpPr>
      </xdr:nvSpPr>
      <xdr:spPr>
        <a:xfrm>
          <a:off x="2409825" y="16202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145"/>
        <xdr:cNvSpPr>
          <a:spLocks/>
        </xdr:cNvSpPr>
      </xdr:nvSpPr>
      <xdr:spPr>
        <a:xfrm>
          <a:off x="2638425" y="16421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197" name="AutoShape 57"/>
        <xdr:cNvSpPr>
          <a:spLocks/>
        </xdr:cNvSpPr>
      </xdr:nvSpPr>
      <xdr:spPr>
        <a:xfrm>
          <a:off x="2657475" y="1720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198" name="AutoShape 58"/>
        <xdr:cNvSpPr>
          <a:spLocks/>
        </xdr:cNvSpPr>
      </xdr:nvSpPr>
      <xdr:spPr>
        <a:xfrm>
          <a:off x="2876550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199" name="AutoShape 59"/>
        <xdr:cNvSpPr>
          <a:spLocks/>
        </xdr:cNvSpPr>
      </xdr:nvSpPr>
      <xdr:spPr>
        <a:xfrm>
          <a:off x="2409825" y="1739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00" name="AutoShape 60"/>
        <xdr:cNvSpPr>
          <a:spLocks/>
        </xdr:cNvSpPr>
      </xdr:nvSpPr>
      <xdr:spPr>
        <a:xfrm>
          <a:off x="2638425" y="17611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01" name="AutoShape 134"/>
        <xdr:cNvSpPr>
          <a:spLocks/>
        </xdr:cNvSpPr>
      </xdr:nvSpPr>
      <xdr:spPr>
        <a:xfrm>
          <a:off x="2657475" y="1720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02" name="AutoShape 135"/>
        <xdr:cNvSpPr>
          <a:spLocks/>
        </xdr:cNvSpPr>
      </xdr:nvSpPr>
      <xdr:spPr>
        <a:xfrm>
          <a:off x="2876550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03" name="AutoShape 136"/>
        <xdr:cNvSpPr>
          <a:spLocks/>
        </xdr:cNvSpPr>
      </xdr:nvSpPr>
      <xdr:spPr>
        <a:xfrm>
          <a:off x="2409825" y="1739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04" name="AutoShape 137"/>
        <xdr:cNvSpPr>
          <a:spLocks/>
        </xdr:cNvSpPr>
      </xdr:nvSpPr>
      <xdr:spPr>
        <a:xfrm>
          <a:off x="2638425" y="17611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05" name="AutoShape 138"/>
        <xdr:cNvSpPr>
          <a:spLocks/>
        </xdr:cNvSpPr>
      </xdr:nvSpPr>
      <xdr:spPr>
        <a:xfrm>
          <a:off x="2657475" y="1720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06" name="AutoShape 139"/>
        <xdr:cNvSpPr>
          <a:spLocks/>
        </xdr:cNvSpPr>
      </xdr:nvSpPr>
      <xdr:spPr>
        <a:xfrm>
          <a:off x="2876550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07" name="AutoShape 140"/>
        <xdr:cNvSpPr>
          <a:spLocks/>
        </xdr:cNvSpPr>
      </xdr:nvSpPr>
      <xdr:spPr>
        <a:xfrm>
          <a:off x="2409825" y="17392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08" name="AutoShape 141"/>
        <xdr:cNvSpPr>
          <a:spLocks/>
        </xdr:cNvSpPr>
      </xdr:nvSpPr>
      <xdr:spPr>
        <a:xfrm>
          <a:off x="2638425" y="17611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09" name="AutoShape 142"/>
        <xdr:cNvSpPr>
          <a:spLocks/>
        </xdr:cNvSpPr>
      </xdr:nvSpPr>
      <xdr:spPr>
        <a:xfrm>
          <a:off x="2657475" y="1720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0" name="AutoShape 143"/>
        <xdr:cNvSpPr>
          <a:spLocks/>
        </xdr:cNvSpPr>
      </xdr:nvSpPr>
      <xdr:spPr>
        <a:xfrm>
          <a:off x="2876550" y="17421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1" name="AutoShape 144"/>
        <xdr:cNvSpPr>
          <a:spLocks/>
        </xdr:cNvSpPr>
      </xdr:nvSpPr>
      <xdr:spPr>
        <a:xfrm>
          <a:off x="2409825" y="1739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2" name="AutoShape 145"/>
        <xdr:cNvSpPr>
          <a:spLocks/>
        </xdr:cNvSpPr>
      </xdr:nvSpPr>
      <xdr:spPr>
        <a:xfrm>
          <a:off x="2638425" y="17611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13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14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15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16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17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21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22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23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24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25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26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27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28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29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0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9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0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1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5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8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6384" width="11.421875" style="11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30" t="s">
        <v>103</v>
      </c>
      <c r="B2" s="130"/>
      <c r="C2" s="130"/>
    </row>
    <row r="3" spans="1:3" ht="30.75" customHeight="1">
      <c r="A3" s="130"/>
      <c r="B3" s="130"/>
      <c r="C3" s="130"/>
    </row>
    <row r="4" spans="1:3" s="12" customFormat="1" ht="12.75" customHeight="1">
      <c r="A4" s="16"/>
      <c r="B4" s="16"/>
      <c r="C4" s="16"/>
    </row>
    <row r="5" spans="1:3" ht="15">
      <c r="A5" s="130" t="s">
        <v>102</v>
      </c>
      <c r="B5" s="130"/>
      <c r="C5" s="130"/>
    </row>
    <row r="6" ht="14.25">
      <c r="A6" s="6"/>
    </row>
    <row r="7" spans="1:3" ht="55.5" customHeight="1">
      <c r="A7" s="124" t="s">
        <v>101</v>
      </c>
      <c r="B7" s="124"/>
      <c r="C7" s="124"/>
    </row>
    <row r="8" ht="14.25">
      <c r="A8" s="6"/>
    </row>
    <row r="9" spans="1:3" ht="45" customHeight="1">
      <c r="A9" s="124" t="s">
        <v>100</v>
      </c>
      <c r="B9" s="124"/>
      <c r="C9" s="124"/>
    </row>
    <row r="10" spans="1:3" ht="14.25">
      <c r="A10" s="124"/>
      <c r="B10" s="124"/>
      <c r="C10" s="124"/>
    </row>
    <row r="11" spans="1:3" ht="27.75" customHeight="1">
      <c r="A11" s="124" t="s">
        <v>99</v>
      </c>
      <c r="B11" s="124"/>
      <c r="C11" s="124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5" t="s">
        <v>95</v>
      </c>
      <c r="B14" s="126" t="s">
        <v>94</v>
      </c>
      <c r="C14" s="139" t="s">
        <v>68</v>
      </c>
    </row>
    <row r="15" spans="1:3" ht="12.75">
      <c r="A15" s="136"/>
      <c r="B15" s="138"/>
      <c r="C15" s="140"/>
    </row>
    <row r="16" spans="1:3" ht="12.75">
      <c r="A16" s="136"/>
      <c r="B16" s="138"/>
      <c r="C16" s="140"/>
    </row>
    <row r="17" spans="1:3" ht="13.5" thickBot="1">
      <c r="A17" s="137"/>
      <c r="B17" s="127"/>
      <c r="C17" s="141"/>
    </row>
    <row r="18" spans="1:3" ht="13.5" thickTop="1">
      <c r="A18" s="131" t="s">
        <v>93</v>
      </c>
      <c r="B18" s="126" t="s">
        <v>92</v>
      </c>
      <c r="C18" s="128" t="s">
        <v>91</v>
      </c>
    </row>
    <row r="19" spans="1:3" ht="39" customHeight="1" thickBot="1">
      <c r="A19" s="132"/>
      <c r="B19" s="127"/>
      <c r="C19" s="129"/>
    </row>
    <row r="20" spans="1:3" ht="13.5" thickTop="1">
      <c r="A20" s="133" t="s">
        <v>90</v>
      </c>
      <c r="B20" s="126" t="s">
        <v>89</v>
      </c>
      <c r="C20" s="128" t="s">
        <v>62</v>
      </c>
    </row>
    <row r="21" spans="1:3" ht="39.75" customHeight="1" thickBot="1">
      <c r="A21" s="134"/>
      <c r="B21" s="127"/>
      <c r="C21" s="129"/>
    </row>
    <row r="22" ht="15" thickTop="1">
      <c r="A22" s="6"/>
    </row>
    <row r="23" spans="1:3" ht="15">
      <c r="A23" s="130" t="s">
        <v>88</v>
      </c>
      <c r="B23" s="130"/>
      <c r="C23" s="130"/>
    </row>
    <row r="24" ht="14.25">
      <c r="A24" s="6"/>
    </row>
    <row r="25" spans="1:3" ht="14.25">
      <c r="A25" s="124" t="s">
        <v>87</v>
      </c>
      <c r="B25" s="124"/>
      <c r="C25" s="124"/>
    </row>
    <row r="26" ht="14.25">
      <c r="A26" s="6"/>
    </row>
    <row r="27" spans="1:3" ht="41.25" customHeight="1">
      <c r="A27" s="124" t="s">
        <v>86</v>
      </c>
      <c r="B27" s="124"/>
      <c r="C27" s="124"/>
    </row>
    <row r="28" ht="14.25">
      <c r="A28" s="6"/>
    </row>
    <row r="29" spans="1:3" ht="40.5" customHeight="1">
      <c r="A29" s="124" t="s">
        <v>85</v>
      </c>
      <c r="B29" s="124"/>
      <c r="C29" s="124"/>
    </row>
    <row r="30" spans="1:3" ht="14.25">
      <c r="A30" s="124"/>
      <c r="B30" s="124"/>
      <c r="C30" s="124"/>
    </row>
    <row r="31" spans="1:3" ht="36" customHeight="1">
      <c r="A31" s="124" t="s">
        <v>84</v>
      </c>
      <c r="B31" s="124"/>
      <c r="C31" s="124"/>
    </row>
    <row r="32" spans="1:3" ht="14.25">
      <c r="A32" s="124"/>
      <c r="B32" s="124"/>
      <c r="C32" s="124"/>
    </row>
    <row r="33" spans="1:3" ht="18" customHeight="1">
      <c r="A33" s="125" t="s">
        <v>83</v>
      </c>
      <c r="B33" s="125"/>
      <c r="C33" s="125"/>
    </row>
    <row r="34" spans="1:3" ht="14.25">
      <c r="A34" s="124"/>
      <c r="B34" s="124"/>
      <c r="C34" s="124"/>
    </row>
    <row r="35" spans="1:3" ht="51.75" customHeight="1">
      <c r="A35" s="124" t="s">
        <v>82</v>
      </c>
      <c r="B35" s="124"/>
      <c r="C35" s="124"/>
    </row>
    <row r="36" spans="1:3" ht="14.25">
      <c r="A36" s="124"/>
      <c r="B36" s="124"/>
      <c r="C36" s="124"/>
    </row>
    <row r="37" spans="1:3" ht="15">
      <c r="A37" s="125" t="s">
        <v>81</v>
      </c>
      <c r="B37" s="125"/>
      <c r="C37" s="125"/>
    </row>
    <row r="38" spans="1:3" ht="14.25">
      <c r="A38" s="124"/>
      <c r="B38" s="124"/>
      <c r="C38" s="124"/>
    </row>
    <row r="39" spans="1:3" ht="27.75" customHeight="1">
      <c r="A39" s="124" t="s">
        <v>80</v>
      </c>
      <c r="B39" s="124"/>
      <c r="C39" s="124"/>
    </row>
    <row r="40" spans="1:3" ht="14.25">
      <c r="A40" s="124"/>
      <c r="B40" s="124"/>
      <c r="C40" s="124"/>
    </row>
    <row r="41" spans="1:3" ht="30.75" customHeight="1">
      <c r="A41" s="124" t="s">
        <v>79</v>
      </c>
      <c r="B41" s="124"/>
      <c r="C41" s="124"/>
    </row>
    <row r="42" spans="1:3" ht="14.25">
      <c r="A42" s="124"/>
      <c r="B42" s="124"/>
      <c r="C42" s="124"/>
    </row>
    <row r="43" spans="1:3" ht="22.5" customHeight="1">
      <c r="A43" s="124" t="s">
        <v>78</v>
      </c>
      <c r="B43" s="124"/>
      <c r="C43" s="124"/>
    </row>
    <row r="44" spans="1:3" ht="14.25">
      <c r="A44" s="124"/>
      <c r="B44" s="124"/>
      <c r="C44" s="124"/>
    </row>
    <row r="45" spans="1:3" ht="34.5" customHeight="1">
      <c r="A45" s="124" t="s">
        <v>77</v>
      </c>
      <c r="B45" s="124"/>
      <c r="C45" s="124"/>
    </row>
    <row r="46" spans="1:3" ht="14.25">
      <c r="A46" s="124"/>
      <c r="B46" s="124"/>
      <c r="C46" s="124"/>
    </row>
    <row r="47" spans="1:3" ht="15">
      <c r="A47" s="125" t="s">
        <v>76</v>
      </c>
      <c r="B47" s="125"/>
      <c r="C47" s="125"/>
    </row>
    <row r="48" spans="1:3" ht="14.25">
      <c r="A48" s="124"/>
      <c r="B48" s="124"/>
      <c r="C48" s="124"/>
    </row>
    <row r="49" spans="1:3" ht="72.75" customHeight="1">
      <c r="A49" s="124" t="s">
        <v>75</v>
      </c>
      <c r="B49" s="124"/>
      <c r="C49" s="124"/>
    </row>
    <row r="50" spans="1:3" ht="14.25">
      <c r="A50" s="124"/>
      <c r="B50" s="124"/>
      <c r="C50" s="124"/>
    </row>
    <row r="51" spans="1:3" ht="39" customHeight="1">
      <c r="A51" s="124" t="s">
        <v>74</v>
      </c>
      <c r="B51" s="124"/>
      <c r="C51" s="124"/>
    </row>
    <row r="52" spans="1:3" ht="14.25">
      <c r="A52" s="124"/>
      <c r="B52" s="124"/>
      <c r="C52" s="124"/>
    </row>
    <row r="53" spans="1:3" ht="19.5" customHeight="1">
      <c r="A53" s="125" t="s">
        <v>73</v>
      </c>
      <c r="B53" s="125"/>
      <c r="C53" s="125"/>
    </row>
    <row r="54" spans="1:3" ht="14.25">
      <c r="A54" s="124"/>
      <c r="B54" s="124"/>
      <c r="C54" s="124"/>
    </row>
    <row r="55" spans="1:3" ht="14.25">
      <c r="A55" s="124" t="s">
        <v>72</v>
      </c>
      <c r="B55" s="124"/>
      <c r="C55" s="124"/>
    </row>
    <row r="56" spans="1:3" ht="15" thickBot="1">
      <c r="A56" s="124"/>
      <c r="B56" s="124"/>
      <c r="C56" s="124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20" t="s">
        <v>70</v>
      </c>
      <c r="B58" s="116" t="s">
        <v>69</v>
      </c>
      <c r="C58" s="118" t="s">
        <v>68</v>
      </c>
    </row>
    <row r="59" spans="1:3" ht="23.25" customHeight="1" thickBot="1">
      <c r="A59" s="121"/>
      <c r="B59" s="117"/>
      <c r="C59" s="119"/>
    </row>
    <row r="60" spans="1:3" ht="27.75" customHeight="1" thickTop="1">
      <c r="A60" s="120" t="s">
        <v>67</v>
      </c>
      <c r="B60" s="122" t="s">
        <v>66</v>
      </c>
      <c r="C60" s="118" t="s">
        <v>65</v>
      </c>
    </row>
    <row r="61" spans="1:3" ht="25.5" customHeight="1" thickBot="1">
      <c r="A61" s="121"/>
      <c r="B61" s="123"/>
      <c r="C61" s="119"/>
    </row>
    <row r="62" spans="1:3" ht="24.75" customHeight="1" thickTop="1">
      <c r="A62" s="120" t="s">
        <v>64</v>
      </c>
      <c r="B62" s="143" t="s">
        <v>63</v>
      </c>
      <c r="C62" s="118" t="s">
        <v>62</v>
      </c>
    </row>
    <row r="63" spans="1:3" ht="24" customHeight="1" thickBot="1">
      <c r="A63" s="121"/>
      <c r="B63" s="144"/>
      <c r="C63" s="119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30" t="s">
        <v>61</v>
      </c>
      <c r="B66" s="130"/>
      <c r="C66" s="130"/>
    </row>
    <row r="67" ht="14.25">
      <c r="A67" s="6"/>
    </row>
    <row r="68" spans="1:3" ht="62.25" customHeight="1">
      <c r="A68" s="124" t="s">
        <v>60</v>
      </c>
      <c r="B68" s="124"/>
      <c r="C68" s="124"/>
    </row>
    <row r="69" spans="1:3" ht="15">
      <c r="A69" s="142" t="s">
        <v>59</v>
      </c>
      <c r="B69" s="142"/>
      <c r="C69" s="142"/>
    </row>
    <row r="70" ht="14.25">
      <c r="A70" s="6"/>
    </row>
    <row r="71" spans="1:3" ht="45" customHeight="1">
      <c r="A71" s="124" t="s">
        <v>58</v>
      </c>
      <c r="B71" s="124"/>
      <c r="C71" s="124"/>
    </row>
    <row r="72" ht="14.25">
      <c r="A72" s="6"/>
    </row>
    <row r="73" spans="1:3" ht="39.75" customHeight="1">
      <c r="A73" s="124" t="s">
        <v>57</v>
      </c>
      <c r="B73" s="124"/>
      <c r="C73" s="124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G13" sqref="G13"/>
    </sheetView>
  </sheetViews>
  <sheetFormatPr defaultColWidth="11.421875" defaultRowHeight="12.75"/>
  <cols>
    <col min="1" max="1" width="18.7109375" style="66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50" t="s">
        <v>217</v>
      </c>
      <c r="B1" s="151"/>
      <c r="C1" s="151"/>
      <c r="D1" s="151"/>
      <c r="E1" s="152"/>
    </row>
    <row r="2" spans="1:5" ht="47.25">
      <c r="A2" s="56" t="s">
        <v>0</v>
      </c>
      <c r="B2" s="56" t="s">
        <v>141</v>
      </c>
      <c r="C2" s="56" t="s">
        <v>38</v>
      </c>
      <c r="D2" s="56" t="s">
        <v>29</v>
      </c>
      <c r="E2" s="56" t="s">
        <v>1</v>
      </c>
    </row>
    <row r="3" spans="1:5" ht="15.75">
      <c r="A3" s="148" t="s">
        <v>31</v>
      </c>
      <c r="B3" s="148"/>
      <c r="C3" s="148"/>
      <c r="D3" s="148"/>
      <c r="E3" s="148"/>
    </row>
    <row r="4" spans="1:6" ht="60">
      <c r="A4" s="58" t="s">
        <v>30</v>
      </c>
      <c r="B4" s="58" t="s">
        <v>143</v>
      </c>
      <c r="C4" s="59" t="s">
        <v>210</v>
      </c>
      <c r="D4" s="58" t="s">
        <v>39</v>
      </c>
      <c r="E4" s="60"/>
      <c r="F4" s="61"/>
    </row>
    <row r="5" spans="1:6" ht="75">
      <c r="A5" s="58" t="s">
        <v>151</v>
      </c>
      <c r="B5" s="58" t="s">
        <v>143</v>
      </c>
      <c r="C5" s="62" t="s">
        <v>211</v>
      </c>
      <c r="D5" s="58" t="s">
        <v>39</v>
      </c>
      <c r="E5" s="60"/>
      <c r="F5" s="61"/>
    </row>
    <row r="6" spans="1:6" ht="45">
      <c r="A6" s="58" t="s">
        <v>150</v>
      </c>
      <c r="B6" s="58" t="s">
        <v>143</v>
      </c>
      <c r="C6" s="62" t="s">
        <v>221</v>
      </c>
      <c r="D6" s="58" t="s">
        <v>40</v>
      </c>
      <c r="E6" s="60"/>
      <c r="F6" s="61"/>
    </row>
    <row r="7" spans="1:5" ht="60">
      <c r="A7" s="58" t="s">
        <v>142</v>
      </c>
      <c r="B7" s="58" t="s">
        <v>143</v>
      </c>
      <c r="C7" s="63" t="s">
        <v>194</v>
      </c>
      <c r="D7" s="58" t="s">
        <v>40</v>
      </c>
      <c r="E7" s="64"/>
    </row>
    <row r="8" spans="1:5" ht="15.75">
      <c r="A8" s="148" t="s">
        <v>32</v>
      </c>
      <c r="B8" s="148"/>
      <c r="C8" s="149"/>
      <c r="D8" s="149"/>
      <c r="E8" s="149"/>
    </row>
    <row r="9" spans="1:5" ht="75">
      <c r="A9" s="58" t="s">
        <v>153</v>
      </c>
      <c r="B9" s="58" t="s">
        <v>144</v>
      </c>
      <c r="C9" s="63" t="s">
        <v>218</v>
      </c>
      <c r="D9" s="58" t="s">
        <v>40</v>
      </c>
      <c r="E9" s="64"/>
    </row>
    <row r="10" spans="1:5" ht="60">
      <c r="A10" s="58" t="s">
        <v>33</v>
      </c>
      <c r="B10" s="58" t="s">
        <v>144</v>
      </c>
      <c r="C10" s="63" t="s">
        <v>219</v>
      </c>
      <c r="D10" s="58" t="s">
        <v>40</v>
      </c>
      <c r="E10" s="64"/>
    </row>
    <row r="11" spans="1:5" ht="45.75" customHeight="1">
      <c r="A11" s="58" t="s">
        <v>152</v>
      </c>
      <c r="B11" s="58" t="s">
        <v>144</v>
      </c>
      <c r="C11" s="63" t="s">
        <v>223</v>
      </c>
      <c r="D11" s="58" t="s">
        <v>40</v>
      </c>
      <c r="E11" s="64"/>
    </row>
    <row r="12" spans="1:5" ht="107.25" customHeight="1">
      <c r="A12" s="58" t="s">
        <v>248</v>
      </c>
      <c r="B12" s="58" t="s">
        <v>143</v>
      </c>
      <c r="C12" s="63" t="s">
        <v>249</v>
      </c>
      <c r="D12" s="58" t="s">
        <v>250</v>
      </c>
      <c r="E12" s="64"/>
    </row>
    <row r="13" spans="1:5" ht="150">
      <c r="A13" s="58" t="s">
        <v>34</v>
      </c>
      <c r="B13" s="58" t="s">
        <v>144</v>
      </c>
      <c r="C13" s="65" t="s">
        <v>224</v>
      </c>
      <c r="D13" s="58" t="s">
        <v>39</v>
      </c>
      <c r="E13" s="64"/>
    </row>
    <row r="14" spans="1:5" ht="45">
      <c r="A14" s="58" t="s">
        <v>154</v>
      </c>
      <c r="B14" s="58" t="s">
        <v>144</v>
      </c>
      <c r="C14" s="65" t="s">
        <v>220</v>
      </c>
      <c r="D14" s="58" t="s">
        <v>40</v>
      </c>
      <c r="E14" s="64"/>
    </row>
    <row r="15" spans="1:6" ht="81.75" customHeight="1">
      <c r="A15" s="58" t="s">
        <v>155</v>
      </c>
      <c r="B15" s="58" t="s">
        <v>144</v>
      </c>
      <c r="C15" s="62" t="s">
        <v>212</v>
      </c>
      <c r="D15" s="58" t="s">
        <v>39</v>
      </c>
      <c r="E15" s="60"/>
      <c r="F15" s="61"/>
    </row>
    <row r="16" spans="1:6" ht="15.75">
      <c r="A16" s="145" t="s">
        <v>35</v>
      </c>
      <c r="B16" s="146"/>
      <c r="C16" s="146"/>
      <c r="D16" s="146"/>
      <c r="E16" s="147"/>
      <c r="F16" s="61"/>
    </row>
    <row r="17" spans="1:6" ht="30">
      <c r="A17" s="58" t="s">
        <v>36</v>
      </c>
      <c r="B17" s="58" t="s">
        <v>143</v>
      </c>
      <c r="C17" s="62" t="s">
        <v>225</v>
      </c>
      <c r="D17" s="58" t="s">
        <v>39</v>
      </c>
      <c r="E17" s="60"/>
      <c r="F17" s="61"/>
    </row>
    <row r="18" spans="1:6" ht="45" customHeight="1">
      <c r="A18" s="58" t="s">
        <v>37</v>
      </c>
      <c r="B18" s="58" t="s">
        <v>143</v>
      </c>
      <c r="C18" s="62" t="s">
        <v>222</v>
      </c>
      <c r="D18" s="58" t="s">
        <v>40</v>
      </c>
      <c r="E18" s="60"/>
      <c r="F18" s="61"/>
    </row>
    <row r="19" spans="1:6" ht="45">
      <c r="A19" s="58" t="s">
        <v>156</v>
      </c>
      <c r="B19" s="58" t="s">
        <v>144</v>
      </c>
      <c r="C19" s="62" t="s">
        <v>226</v>
      </c>
      <c r="D19" s="58" t="s">
        <v>39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22">
      <selection activeCell="C27" sqref="C27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7" t="s">
        <v>2</v>
      </c>
      <c r="B1" s="157" t="s">
        <v>145</v>
      </c>
      <c r="C1" s="157" t="s">
        <v>45</v>
      </c>
    </row>
    <row r="2" spans="1:3" ht="12.75" thickBot="1">
      <c r="A2" s="158"/>
      <c r="B2" s="158"/>
      <c r="C2" s="158"/>
    </row>
    <row r="3" spans="1:3" ht="12.75" thickBot="1">
      <c r="A3" s="68" t="s">
        <v>8</v>
      </c>
      <c r="B3" s="68"/>
      <c r="C3" s="69"/>
    </row>
    <row r="4" spans="1:3" ht="36">
      <c r="A4" s="70" t="s">
        <v>159</v>
      </c>
      <c r="B4" s="70" t="s">
        <v>195</v>
      </c>
      <c r="C4" s="71">
        <v>1</v>
      </c>
    </row>
    <row r="5" spans="1:3" ht="24">
      <c r="A5" s="72" t="s">
        <v>158</v>
      </c>
      <c r="B5" s="72" t="s">
        <v>157</v>
      </c>
      <c r="C5" s="73">
        <v>0</v>
      </c>
    </row>
    <row r="6" spans="1:3" ht="48">
      <c r="A6" s="72" t="s">
        <v>160</v>
      </c>
      <c r="B6" s="72" t="s">
        <v>207</v>
      </c>
      <c r="C6" s="73" t="s">
        <v>191</v>
      </c>
    </row>
    <row r="7" spans="1:3" ht="60">
      <c r="A7" s="72" t="s">
        <v>161</v>
      </c>
      <c r="B7" s="72" t="s">
        <v>196</v>
      </c>
      <c r="C7" s="73" t="s">
        <v>191</v>
      </c>
    </row>
    <row r="8" spans="1:3" ht="24">
      <c r="A8" s="72" t="s">
        <v>162</v>
      </c>
      <c r="B8" s="72" t="s">
        <v>228</v>
      </c>
      <c r="C8" s="73">
        <v>0.5</v>
      </c>
    </row>
    <row r="9" spans="1:3" ht="36">
      <c r="A9" s="74" t="s">
        <v>163</v>
      </c>
      <c r="B9" s="74" t="s">
        <v>164</v>
      </c>
      <c r="C9" s="75">
        <v>0</v>
      </c>
    </row>
    <row r="10" spans="1:3" ht="36">
      <c r="A10" s="76" t="s">
        <v>165</v>
      </c>
      <c r="B10" s="76" t="s">
        <v>227</v>
      </c>
      <c r="C10" s="77">
        <v>0</v>
      </c>
    </row>
    <row r="11" spans="1:3" ht="36.75" thickBot="1">
      <c r="A11" s="76" t="s">
        <v>112</v>
      </c>
      <c r="B11" s="76" t="s">
        <v>166</v>
      </c>
      <c r="C11" s="77">
        <v>0</v>
      </c>
    </row>
    <row r="12" spans="1:3" ht="12.75" thickBot="1">
      <c r="A12" s="155" t="s">
        <v>19</v>
      </c>
      <c r="B12" s="156"/>
      <c r="C12" s="78">
        <f>SUM(C4:C11)/COUNT(C4:C11)</f>
        <v>0.25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167</v>
      </c>
      <c r="B14" s="72" t="s">
        <v>213</v>
      </c>
      <c r="C14" s="73">
        <v>0.5</v>
      </c>
    </row>
    <row r="15" spans="1:3" ht="24">
      <c r="A15" s="72" t="s">
        <v>168</v>
      </c>
      <c r="B15" s="72" t="s">
        <v>173</v>
      </c>
      <c r="C15" s="73">
        <v>0</v>
      </c>
    </row>
    <row r="16" spans="1:3" ht="36">
      <c r="A16" s="72" t="s">
        <v>169</v>
      </c>
      <c r="B16" s="72" t="s">
        <v>146</v>
      </c>
      <c r="C16" s="73">
        <v>1</v>
      </c>
    </row>
    <row r="17" spans="1:3" ht="36">
      <c r="A17" s="72" t="s">
        <v>170</v>
      </c>
      <c r="B17" s="72" t="s">
        <v>174</v>
      </c>
      <c r="C17" s="73">
        <v>0</v>
      </c>
    </row>
    <row r="18" spans="1:3" ht="36">
      <c r="A18" s="72" t="s">
        <v>171</v>
      </c>
      <c r="B18" s="72" t="s">
        <v>197</v>
      </c>
      <c r="C18" s="73" t="s">
        <v>191</v>
      </c>
    </row>
    <row r="19" spans="1:3" ht="36.75" thickBot="1">
      <c r="A19" s="81" t="s">
        <v>172</v>
      </c>
      <c r="B19" s="81" t="s">
        <v>42</v>
      </c>
      <c r="C19" s="82">
        <v>1</v>
      </c>
    </row>
    <row r="20" spans="1:3" ht="12.75" thickBot="1">
      <c r="A20" s="155" t="s">
        <v>19</v>
      </c>
      <c r="B20" s="156"/>
      <c r="C20" s="78">
        <f>SUM(C14:C19)/COUNT(C14:C19)</f>
        <v>0.5</v>
      </c>
    </row>
    <row r="21" spans="1:3" ht="12.75" thickBot="1">
      <c r="A21" s="79" t="s">
        <v>110</v>
      </c>
      <c r="B21" s="83"/>
      <c r="C21" s="69"/>
    </row>
    <row r="22" spans="1:3" ht="48">
      <c r="A22" s="84" t="s">
        <v>111</v>
      </c>
      <c r="B22" s="72" t="s">
        <v>229</v>
      </c>
      <c r="C22" s="73">
        <v>1</v>
      </c>
    </row>
    <row r="23" spans="1:3" ht="36">
      <c r="A23" s="85" t="s">
        <v>109</v>
      </c>
      <c r="B23" s="72" t="s">
        <v>198</v>
      </c>
      <c r="C23" s="73" t="s">
        <v>191</v>
      </c>
    </row>
    <row r="24" spans="1:3" ht="48">
      <c r="A24" s="85" t="s">
        <v>107</v>
      </c>
      <c r="B24" s="72" t="s">
        <v>230</v>
      </c>
      <c r="C24" s="73">
        <v>1</v>
      </c>
    </row>
    <row r="25" spans="1:3" ht="12.75" thickBot="1">
      <c r="A25" s="84" t="s">
        <v>108</v>
      </c>
      <c r="B25" s="81" t="s">
        <v>214</v>
      </c>
      <c r="C25" s="82">
        <v>1</v>
      </c>
    </row>
    <row r="26" spans="1:3" ht="12.75" thickBot="1">
      <c r="A26" s="153" t="s">
        <v>19</v>
      </c>
      <c r="B26" s="154"/>
      <c r="C26" s="86">
        <f>SUM(C22:C25)/COUNT(C22:C25)</f>
        <v>1</v>
      </c>
    </row>
    <row r="27" spans="1:3" ht="12.75" thickBot="1">
      <c r="A27" s="155" t="s">
        <v>45</v>
      </c>
      <c r="B27" s="156"/>
      <c r="C27" s="115">
        <f>SUM(C12+C20+C26)</f>
        <v>1.75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2">
      <selection activeCell="B26" sqref="B26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145</v>
      </c>
      <c r="C1" s="88" t="s">
        <v>45</v>
      </c>
    </row>
    <row r="2" spans="1:3" ht="12.75" thickBot="1">
      <c r="A2" s="91" t="s">
        <v>106</v>
      </c>
      <c r="B2" s="91"/>
      <c r="C2" s="92"/>
    </row>
    <row r="3" spans="1:3" ht="24">
      <c r="A3" s="101" t="s">
        <v>175</v>
      </c>
      <c r="B3" s="101" t="s">
        <v>199</v>
      </c>
      <c r="C3" s="71">
        <v>1</v>
      </c>
    </row>
    <row r="4" spans="1:3" ht="48">
      <c r="A4" s="97" t="s">
        <v>176</v>
      </c>
      <c r="B4" s="97" t="s">
        <v>215</v>
      </c>
      <c r="C4" s="73" t="s">
        <v>191</v>
      </c>
    </row>
    <row r="5" spans="1:3" ht="48.75" thickBot="1">
      <c r="A5" s="99" t="s">
        <v>232</v>
      </c>
      <c r="B5" s="99" t="s">
        <v>231</v>
      </c>
      <c r="C5" s="73" t="s">
        <v>191</v>
      </c>
    </row>
    <row r="6" spans="1:3" ht="13.5" customHeight="1" thickBot="1">
      <c r="A6" s="155" t="s">
        <v>19</v>
      </c>
      <c r="B6" s="156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119</v>
      </c>
      <c r="B8" s="93" t="s">
        <v>233</v>
      </c>
      <c r="C8" s="96">
        <v>1</v>
      </c>
    </row>
    <row r="9" spans="1:3" ht="36.75" customHeight="1">
      <c r="A9" s="97" t="s">
        <v>114</v>
      </c>
      <c r="B9" s="97" t="s">
        <v>113</v>
      </c>
      <c r="C9" s="75">
        <v>1</v>
      </c>
    </row>
    <row r="10" spans="1:3" ht="48">
      <c r="A10" s="97" t="s">
        <v>115</v>
      </c>
      <c r="B10" s="97" t="s">
        <v>234</v>
      </c>
      <c r="C10" s="96">
        <v>0.5</v>
      </c>
    </row>
    <row r="11" spans="1:3" ht="36">
      <c r="A11" s="97" t="s">
        <v>116</v>
      </c>
      <c r="B11" s="97" t="s">
        <v>235</v>
      </c>
      <c r="C11" s="96">
        <v>0.5</v>
      </c>
    </row>
    <row r="12" spans="1:3" ht="36">
      <c r="A12" s="97" t="s">
        <v>117</v>
      </c>
      <c r="B12" s="97" t="s">
        <v>236</v>
      </c>
      <c r="C12" s="96">
        <v>0</v>
      </c>
    </row>
    <row r="13" spans="1:3" ht="12">
      <c r="A13" s="97" t="s">
        <v>41</v>
      </c>
      <c r="B13" s="97" t="s">
        <v>43</v>
      </c>
      <c r="C13" s="73">
        <v>1</v>
      </c>
    </row>
    <row r="14" spans="1:3" ht="24.75" thickBot="1">
      <c r="A14" s="97" t="s">
        <v>118</v>
      </c>
      <c r="B14" s="97" t="s">
        <v>178</v>
      </c>
      <c r="C14" s="73">
        <v>0.5</v>
      </c>
    </row>
    <row r="15" spans="1:3" ht="13.5" customHeight="1" thickBot="1">
      <c r="A15" s="159" t="s">
        <v>19</v>
      </c>
      <c r="B15" s="159"/>
      <c r="C15" s="78">
        <f>SUM(C8:C14)/COUNT(C8:C14)</f>
        <v>0.6428571428571429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121</v>
      </c>
      <c r="B17" s="98" t="s">
        <v>239</v>
      </c>
      <c r="C17" s="82">
        <v>0</v>
      </c>
    </row>
    <row r="18" spans="1:3" ht="27.75" customHeight="1">
      <c r="A18" s="97" t="s">
        <v>123</v>
      </c>
      <c r="B18" s="97" t="s">
        <v>122</v>
      </c>
      <c r="C18" s="82">
        <v>1</v>
      </c>
    </row>
    <row r="19" spans="1:3" ht="24">
      <c r="A19" s="97" t="s">
        <v>124</v>
      </c>
      <c r="B19" s="97" t="s">
        <v>216</v>
      </c>
      <c r="C19" s="82">
        <v>1</v>
      </c>
    </row>
    <row r="20" spans="1:3" ht="41.25" customHeight="1">
      <c r="A20" s="97" t="s">
        <v>125</v>
      </c>
      <c r="B20" s="97" t="s">
        <v>237</v>
      </c>
      <c r="C20" s="82">
        <v>1</v>
      </c>
    </row>
    <row r="21" spans="1:3" ht="12">
      <c r="A21" s="97" t="s">
        <v>126</v>
      </c>
      <c r="B21" s="97" t="s">
        <v>147</v>
      </c>
      <c r="C21" s="82">
        <v>1</v>
      </c>
    </row>
    <row r="22" spans="1:3" ht="24.75" thickBot="1">
      <c r="A22" s="99" t="s">
        <v>7</v>
      </c>
      <c r="B22" s="99" t="s">
        <v>238</v>
      </c>
      <c r="C22" s="82" t="s">
        <v>191</v>
      </c>
    </row>
    <row r="23" spans="1:3" ht="12.75" thickBot="1">
      <c r="A23" s="159" t="s">
        <v>19</v>
      </c>
      <c r="B23" s="159"/>
      <c r="C23" s="78">
        <f>SUM(C17:C22)/COUNT(C17:C22)</f>
        <v>0.8</v>
      </c>
    </row>
    <row r="24" spans="1:3" s="89" customFormat="1" ht="13.5" customHeight="1" thickBot="1">
      <c r="A24" s="155" t="s">
        <v>45</v>
      </c>
      <c r="B24" s="156"/>
      <c r="C24" s="87">
        <f>SUM(C6+C15+C23)</f>
        <v>1.7761904761904763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11.25">
      <c r="A4" s="41" t="s">
        <v>130</v>
      </c>
      <c r="B4" s="41" t="s">
        <v>200</v>
      </c>
      <c r="C4" s="20">
        <v>0</v>
      </c>
    </row>
    <row r="5" spans="1:3" ht="45">
      <c r="A5" s="41" t="s">
        <v>131</v>
      </c>
      <c r="B5" s="41" t="s">
        <v>179</v>
      </c>
      <c r="C5" s="20">
        <v>0</v>
      </c>
    </row>
    <row r="6" spans="1:3" ht="23.25" thickBot="1">
      <c r="A6" s="42" t="s">
        <v>132</v>
      </c>
      <c r="B6" s="42" t="s">
        <v>180</v>
      </c>
      <c r="C6" s="20">
        <v>0</v>
      </c>
    </row>
    <row r="7" spans="1:3" ht="12" thickBot="1">
      <c r="A7" s="160" t="s">
        <v>19</v>
      </c>
      <c r="B7" s="161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181</v>
      </c>
      <c r="B9" s="39" t="s">
        <v>201</v>
      </c>
      <c r="C9" s="40">
        <v>0</v>
      </c>
    </row>
    <row r="10" spans="1:3" ht="22.5">
      <c r="A10" s="41" t="s">
        <v>128</v>
      </c>
      <c r="B10" s="41" t="s">
        <v>240</v>
      </c>
      <c r="C10" s="20">
        <v>1</v>
      </c>
    </row>
    <row r="11" spans="1:3" ht="11.25">
      <c r="A11" s="41" t="s">
        <v>182</v>
      </c>
      <c r="B11" s="41" t="s">
        <v>113</v>
      </c>
      <c r="C11" s="20">
        <v>1</v>
      </c>
    </row>
    <row r="12" spans="1:3" ht="11.25">
      <c r="A12" s="41" t="s">
        <v>133</v>
      </c>
      <c r="B12" s="41" t="s">
        <v>241</v>
      </c>
      <c r="C12" s="20">
        <v>1</v>
      </c>
    </row>
    <row r="13" spans="1:3" ht="12" thickBot="1">
      <c r="A13" s="41" t="s">
        <v>134</v>
      </c>
      <c r="B13" s="41" t="s">
        <v>183</v>
      </c>
      <c r="C13" s="20" t="s">
        <v>191</v>
      </c>
    </row>
    <row r="14" spans="1:3" ht="12" thickBot="1">
      <c r="A14" s="160" t="s">
        <v>19</v>
      </c>
      <c r="B14" s="161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202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184</v>
      </c>
      <c r="C17" s="19">
        <v>0</v>
      </c>
    </row>
    <row r="18" spans="1:3" ht="22.5">
      <c r="A18" s="43" t="s">
        <v>137</v>
      </c>
      <c r="B18" s="46" t="s">
        <v>138</v>
      </c>
      <c r="C18" s="19">
        <v>0</v>
      </c>
    </row>
    <row r="19" spans="1:3" ht="35.25" customHeight="1" thickBot="1">
      <c r="A19" s="38" t="s">
        <v>136</v>
      </c>
      <c r="B19" s="44" t="s">
        <v>135</v>
      </c>
      <c r="C19" s="45">
        <v>0</v>
      </c>
    </row>
    <row r="20" spans="1:3" ht="12" thickBot="1">
      <c r="A20" s="160" t="s">
        <v>19</v>
      </c>
      <c r="B20" s="161"/>
      <c r="C20" s="22">
        <f>SUM(C16:C19)/COUNT(C16:C19)</f>
        <v>0</v>
      </c>
    </row>
    <row r="21" spans="1:3" ht="12" thickBot="1">
      <c r="A21" s="160" t="s">
        <v>45</v>
      </c>
      <c r="B21" s="161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E18" sqref="E18:E1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2" t="s">
        <v>148</v>
      </c>
      <c r="B1" s="162"/>
      <c r="C1" s="162"/>
      <c r="D1" s="162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3" t="s">
        <v>15</v>
      </c>
      <c r="B3" s="164"/>
      <c r="C3" s="164"/>
      <c r="D3" s="165"/>
    </row>
    <row r="4" spans="1:4" ht="11.25">
      <c r="A4" s="25" t="s">
        <v>16</v>
      </c>
      <c r="B4" s="26">
        <f>'V. Personas '!C12</f>
        <v>0.25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177</v>
      </c>
      <c r="D5" s="27"/>
    </row>
    <row r="6" spans="1:4" ht="11.25">
      <c r="A6" s="25" t="s">
        <v>18</v>
      </c>
      <c r="B6" s="26">
        <f>'V. Personas '!C26</f>
        <v>1</v>
      </c>
      <c r="C6" s="30" t="s">
        <v>177</v>
      </c>
      <c r="D6" s="27"/>
    </row>
    <row r="7" spans="1:4" ht="37.5" customHeight="1">
      <c r="A7" s="24" t="s">
        <v>19</v>
      </c>
      <c r="B7" s="112">
        <f>SUM(B4:B6)</f>
        <v>1.75</v>
      </c>
      <c r="C7" s="100" t="str">
        <f>VLOOKUP(B7,A174:B204,2)</f>
        <v>MEDIA</v>
      </c>
      <c r="D7" s="28"/>
    </row>
    <row r="8" spans="1:4" ht="11.25">
      <c r="A8" s="163" t="s">
        <v>20</v>
      </c>
      <c r="B8" s="164"/>
      <c r="C8" s="164"/>
      <c r="D8" s="165"/>
    </row>
    <row r="9" spans="1:7" ht="11.25">
      <c r="A9" s="25" t="s">
        <v>120</v>
      </c>
      <c r="B9" s="26">
        <f>'V. Recursos'!C6</f>
        <v>0.3333333333333333</v>
      </c>
      <c r="C9" s="30" t="s">
        <v>105</v>
      </c>
      <c r="D9" s="29"/>
      <c r="G9" s="1" t="s">
        <v>203</v>
      </c>
    </row>
    <row r="10" spans="1:4" ht="11.25">
      <c r="A10" s="25" t="s">
        <v>21</v>
      </c>
      <c r="B10" s="26">
        <f>'V. Recursos'!C15</f>
        <v>0.6428571428571429</v>
      </c>
      <c r="C10" s="30" t="s">
        <v>177</v>
      </c>
      <c r="D10" s="29"/>
    </row>
    <row r="11" spans="1:4" ht="11.25">
      <c r="A11" s="25" t="s">
        <v>22</v>
      </c>
      <c r="B11" s="26">
        <f>'V. Recursos'!C23</f>
        <v>0.8</v>
      </c>
      <c r="C11" s="30" t="s">
        <v>104</v>
      </c>
      <c r="D11" s="29"/>
    </row>
    <row r="12" spans="1:4" ht="37.5" customHeight="1">
      <c r="A12" s="24" t="s">
        <v>19</v>
      </c>
      <c r="B12" s="112">
        <f>SUM(B9:B11)</f>
        <v>1.7761904761904763</v>
      </c>
      <c r="C12" s="100" t="str">
        <f>VLOOKUP(B12,A174:B204,2)</f>
        <v>MEDIA</v>
      </c>
      <c r="D12" s="28"/>
    </row>
    <row r="13" spans="1:4" ht="11.25">
      <c r="A13" s="163" t="s">
        <v>23</v>
      </c>
      <c r="B13" s="164"/>
      <c r="C13" s="164"/>
      <c r="D13" s="165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177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192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193</v>
      </c>
      <c r="C195" s="111" t="s">
        <v>62</v>
      </c>
    </row>
    <row r="196" spans="1:3" ht="13.5" thickBot="1">
      <c r="A196" s="107">
        <v>2.2</v>
      </c>
      <c r="B196" s="108" t="s">
        <v>193</v>
      </c>
      <c r="C196" s="111" t="s">
        <v>62</v>
      </c>
    </row>
    <row r="197" spans="1:3" ht="13.5" thickBot="1">
      <c r="A197" s="107">
        <v>2.3</v>
      </c>
      <c r="B197" s="108" t="s">
        <v>193</v>
      </c>
      <c r="C197" s="111" t="s">
        <v>62</v>
      </c>
    </row>
    <row r="198" spans="1:3" ht="13.5" thickBot="1">
      <c r="A198" s="107">
        <v>2.4</v>
      </c>
      <c r="B198" s="108" t="s">
        <v>193</v>
      </c>
      <c r="C198" s="111" t="s">
        <v>62</v>
      </c>
    </row>
    <row r="199" spans="1:3" ht="13.5" thickBot="1">
      <c r="A199" s="107">
        <v>2.5</v>
      </c>
      <c r="B199" s="108" t="s">
        <v>193</v>
      </c>
      <c r="C199" s="111" t="s">
        <v>62</v>
      </c>
    </row>
    <row r="200" spans="1:3" ht="13.5" thickBot="1">
      <c r="A200" s="107">
        <v>2.6</v>
      </c>
      <c r="B200" s="108" t="s">
        <v>193</v>
      </c>
      <c r="C200" s="111" t="s">
        <v>62</v>
      </c>
    </row>
    <row r="201" spans="1:3" ht="13.5" thickBot="1">
      <c r="A201" s="107">
        <v>2.7</v>
      </c>
      <c r="B201" s="108" t="s">
        <v>193</v>
      </c>
      <c r="C201" s="111" t="s">
        <v>62</v>
      </c>
    </row>
    <row r="202" spans="1:3" ht="13.5" thickBot="1">
      <c r="A202" s="107">
        <v>2.8</v>
      </c>
      <c r="B202" s="108" t="s">
        <v>193</v>
      </c>
      <c r="C202" s="111" t="s">
        <v>62</v>
      </c>
    </row>
    <row r="203" spans="1:3" ht="13.5" thickBot="1">
      <c r="A203" s="107">
        <v>2.9</v>
      </c>
      <c r="B203" s="108" t="s">
        <v>193</v>
      </c>
      <c r="C203" s="111" t="s">
        <v>62</v>
      </c>
    </row>
    <row r="204" spans="1:3" ht="13.5" thickBot="1">
      <c r="A204" s="107">
        <v>3</v>
      </c>
      <c r="B204" s="108" t="s">
        <v>193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8">
      <selection activeCell="F9" sqref="F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185</v>
      </c>
    </row>
    <row r="2" spans="1:4" ht="135">
      <c r="A2" s="47" t="s">
        <v>30</v>
      </c>
      <c r="B2" s="48"/>
      <c r="C2" s="49" t="s">
        <v>186</v>
      </c>
      <c r="D2" s="102" t="s">
        <v>187</v>
      </c>
    </row>
    <row r="3" spans="1:4" ht="93.75" customHeight="1">
      <c r="A3" s="50" t="s">
        <v>151</v>
      </c>
      <c r="B3" s="51"/>
      <c r="C3" s="52" t="s">
        <v>186</v>
      </c>
      <c r="D3" s="103" t="s">
        <v>204</v>
      </c>
    </row>
    <row r="4" spans="1:4" ht="93.75" customHeight="1">
      <c r="A4" s="50" t="s">
        <v>150</v>
      </c>
      <c r="B4" s="51"/>
      <c r="C4" s="52" t="s">
        <v>186</v>
      </c>
      <c r="D4" s="103" t="s">
        <v>204</v>
      </c>
    </row>
    <row r="5" spans="1:4" ht="84.75" customHeight="1">
      <c r="A5" s="50" t="s">
        <v>149</v>
      </c>
      <c r="B5" s="51"/>
      <c r="C5" s="52" t="s">
        <v>186</v>
      </c>
      <c r="D5" s="103" t="s">
        <v>205</v>
      </c>
    </row>
    <row r="6" spans="1:4" ht="135">
      <c r="A6" s="50" t="s">
        <v>188</v>
      </c>
      <c r="B6" s="51"/>
      <c r="C6" s="52" t="s">
        <v>186</v>
      </c>
      <c r="D6" s="103" t="s">
        <v>242</v>
      </c>
    </row>
    <row r="7" spans="1:4" ht="93.75" customHeight="1">
      <c r="A7" s="50" t="s">
        <v>33</v>
      </c>
      <c r="B7" s="51"/>
      <c r="C7" s="52" t="s">
        <v>44</v>
      </c>
      <c r="D7" s="103" t="s">
        <v>243</v>
      </c>
    </row>
    <row r="8" spans="1:4" ht="85.5" customHeight="1">
      <c r="A8" s="50" t="s">
        <v>152</v>
      </c>
      <c r="B8" s="51"/>
      <c r="C8" s="52" t="s">
        <v>186</v>
      </c>
      <c r="D8" s="103" t="s">
        <v>208</v>
      </c>
    </row>
    <row r="9" spans="1:4" ht="173.25" customHeight="1">
      <c r="A9" s="50" t="s">
        <v>246</v>
      </c>
      <c r="B9" s="51"/>
      <c r="C9" s="52" t="s">
        <v>44</v>
      </c>
      <c r="D9" s="103" t="s">
        <v>247</v>
      </c>
    </row>
    <row r="10" spans="1:4" ht="112.5">
      <c r="A10" s="50" t="s">
        <v>34</v>
      </c>
      <c r="B10" s="51"/>
      <c r="C10" s="52" t="s">
        <v>186</v>
      </c>
      <c r="D10" s="103" t="s">
        <v>244</v>
      </c>
    </row>
    <row r="11" spans="1:4" ht="112.5">
      <c r="A11" s="50" t="s">
        <v>154</v>
      </c>
      <c r="B11" s="51"/>
      <c r="C11" s="52" t="s">
        <v>186</v>
      </c>
      <c r="D11" s="103" t="s">
        <v>206</v>
      </c>
    </row>
    <row r="12" spans="1:4" ht="111" customHeight="1">
      <c r="A12" s="50" t="s">
        <v>155</v>
      </c>
      <c r="B12" s="51"/>
      <c r="C12" s="52" t="s">
        <v>44</v>
      </c>
      <c r="D12" s="103" t="s">
        <v>209</v>
      </c>
    </row>
    <row r="13" spans="1:4" ht="93.75" customHeight="1">
      <c r="A13" s="50" t="s">
        <v>36</v>
      </c>
      <c r="B13" s="51"/>
      <c r="C13" s="52" t="s">
        <v>186</v>
      </c>
      <c r="D13" s="103" t="s">
        <v>189</v>
      </c>
    </row>
    <row r="14" spans="1:4" ht="93.75" customHeight="1">
      <c r="A14" s="50" t="s">
        <v>37</v>
      </c>
      <c r="B14" s="51"/>
      <c r="C14" s="52" t="s">
        <v>186</v>
      </c>
      <c r="D14" s="103" t="s">
        <v>190</v>
      </c>
    </row>
    <row r="15" spans="1:4" ht="93.75" customHeight="1" thickBot="1">
      <c r="A15" s="53" t="s">
        <v>156</v>
      </c>
      <c r="B15" s="54"/>
      <c r="C15" s="55" t="s">
        <v>186</v>
      </c>
      <c r="D15" s="104" t="s">
        <v>245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2020-12-13T23:16:37Z</dcterms:modified>
  <cp:category/>
  <cp:version/>
  <cp:contentType/>
  <cp:contentStatus/>
</cp:coreProperties>
</file>