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50" tabRatio="636" activeTab="2"/>
  </bookViews>
  <sheets>
    <sheet name="Imagenes" sheetId="1" r:id="rId1"/>
    <sheet name="METODOLOGIA" sheetId="2" r:id="rId2"/>
    <sheet name="Iden. Amenazas" sheetId="3" r:id="rId3"/>
    <sheet name="V. Personas " sheetId="4" r:id="rId4"/>
    <sheet name="V. Recursos" sheetId="5" r:id="rId5"/>
    <sheet name="V. Sistemas y Procesos" sheetId="6" r:id="rId6"/>
    <sheet name="Consolidado V." sheetId="7" r:id="rId7"/>
    <sheet name="Nivel de Riesgo" sheetId="8" r:id="rId8"/>
  </sheets>
  <definedNames>
    <definedName name="_Toc196130324" localSheetId="1">'METODOLOGIA'!$A$5</definedName>
    <definedName name="_Toc196130325" localSheetId="1">'METODOLOGIA'!$A$23</definedName>
    <definedName name="_Toc196130326" localSheetId="1">'METODOLOGIA'!$A$53</definedName>
    <definedName name="_Toc196130327" localSheetId="1">'METODOLOGIA'!$A$66</definedName>
    <definedName name="_Toc198012970" localSheetId="1">'METODOLOGIA'!$A$33</definedName>
    <definedName name="_Toc198012971" localSheetId="1">'METODOLOGIA'!$A$37</definedName>
    <definedName name="_Toc198012972" localSheetId="1">'METODOLOGIA'!$A$47</definedName>
  </definedNames>
  <calcPr fullCalcOnLoad="1"/>
</workbook>
</file>

<file path=xl/comments3.xml><?xml version="1.0" encoding="utf-8"?>
<comments xmlns="http://schemas.openxmlformats.org/spreadsheetml/2006/main">
  <authors>
    <author>SOcuCoorCami</author>
  </authors>
  <commentList>
    <comment ref="A2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Caida de rayos</t>
        </r>
        <r>
          <rPr>
            <b/>
            <sz val="8"/>
            <rFont val="Tahoma"/>
            <family val="2"/>
          </rPr>
          <t xml:space="preserve">
Tecnologicos:
</t>
        </r>
        <r>
          <rPr>
            <sz val="8"/>
            <rFont val="Tahoma"/>
            <family val="2"/>
          </rPr>
          <t>Anegación
Fallas estructurales
Fallas en equiposy sistemas
Incendio y/o explosión
Materiales peligrosos
Intoxiaciones
Eventos Biologicos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D2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cientificos.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E2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<sst xmlns="http://schemas.openxmlformats.org/spreadsheetml/2006/main" count="401" uniqueCount="253">
  <si>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</si>
  <si>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</si>
  <si>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</si>
  <si>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</si>
  <si>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</si>
  <si>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</si>
  <si>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</si>
  <si>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</si>
  <si>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</si>
  <si>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</si>
  <si>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</si>
  <si>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</si>
  <si>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</si>
  <si>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</si>
  <si>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</si>
  <si>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</si>
  <si>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</si>
  <si>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</si>
  <si>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</si>
  <si>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</si>
  <si>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</si>
  <si>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</si>
  <si>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</si>
  <si>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</si>
  <si>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</si>
  <si>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</si>
  <si>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</si>
  <si>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</si>
  <si>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</si>
  <si>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</si>
  <si>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Movimientos sismicos</t>
  </si>
  <si>
    <t>NATURALES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</si>
  <si>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</si>
  <si>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</si>
  <si>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</si>
  <si>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</si>
  <si>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</si>
  <si>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</si>
  <si>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</si>
  <si>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Probable</t>
  </si>
  <si>
    <t>Posible</t>
  </si>
  <si>
    <t>No se cuenta con estos recursos.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</si>
  <si>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</si>
  <si>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</si>
  <si>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</si>
  <si>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</si>
  <si>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</si>
  <si>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</si>
  <si>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</si>
  <si>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</si>
  <si>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</si>
  <si>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</si>
  <si>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</si>
  <si>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</si>
  <si>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</si>
  <si>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</si>
  <si>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</si>
  <si>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</si>
  <si>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</si>
  <si>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</si>
  <si>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</si>
  <si>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</si>
  <si>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</si>
  <si>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</si>
  <si>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</si>
  <si>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</si>
  <si>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</si>
  <si>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</si>
  <si>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</si>
  <si>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</si>
  <si>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</si>
  <si>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</si>
  <si>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</si>
  <si>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</si>
  <si>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</si>
  <si>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</si>
  <si>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</si>
  <si>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</si>
  <si>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</si>
  <si>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</si>
  <si>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</si>
  <si>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</si>
  <si>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</si>
  <si>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</si>
  <si>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</si>
  <si>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</si>
  <si>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INMINENTE</t>
  </si>
  <si>
    <t>AMARILLO</t>
  </si>
  <si>
    <t>PROBABLE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</si>
  <si>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</si>
  <si>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</si>
  <si>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</si>
  <si>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</si>
  <si>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</si>
  <si>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</si>
  <si>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</si>
  <si>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</si>
  <si>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</si>
  <si>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Malo</t>
  </si>
  <si>
    <t>Bueno</t>
  </si>
  <si>
    <t>1. SUMINISTROS</t>
  </si>
  <si>
    <t>¿Se cuenta con elementos para la atención y de protección personal para la respuesta a emergencias, de acuerdo con las amenazas identificadas y las necesidades de su Organización?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</si>
  <si>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</si>
  <si>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</si>
  <si>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</si>
  <si>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</si>
  <si>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</si>
  <si>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</si>
  <si>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</si>
  <si>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</si>
  <si>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</si>
  <si>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</si>
  <si>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</si>
  <si>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</si>
  <si>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¿Se cuenta con sistemas automáticos de detección de incendios?</t>
  </si>
  <si>
    <t>¿Se cuenta con una red contraincendio?</t>
  </si>
  <si>
    <t>Con energia suministrada por la red urbana de la EBSA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</si>
  <si>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</si>
  <si>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</si>
  <si>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</si>
  <si>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</si>
  <si>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</si>
  <si>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</si>
  <si>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¿Se tienen identificados los procesos vitales para el funcionamiento de la organización?</t>
  </si>
  <si>
    <t>¿Se cuenta con un sitema alterno para asegurar la información en medio magnético o físico?</t>
  </si>
  <si>
    <t>¿Se encuentra asegurada la edificación en caso de terremoto, incendio, atentados terrorista etc?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</si>
  <si>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</si>
  <si>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</si>
  <si>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</si>
  <si>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</si>
  <si>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</si>
  <si>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</si>
  <si>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VULNERABILIDAD</t>
  </si>
  <si>
    <t>Tormentas eléctricas</t>
  </si>
  <si>
    <t>Fenomenos de Remoción en masa</t>
  </si>
  <si>
    <t>Lluvias torrenciales y granizada</t>
  </si>
  <si>
    <t>Sustancias Químicas</t>
  </si>
  <si>
    <t>Fallas en la edificación (estrcturales y no estructurales)</t>
  </si>
  <si>
    <t>Trabajo en Alturas</t>
  </si>
  <si>
    <t>Manifestaciones</t>
  </si>
  <si>
    <t>En el actual plan de emergencias de la Universidad se contempla un comité de emergencias.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</si>
  <si>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</si>
  <si>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</si>
  <si>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</si>
  <si>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</si>
  <si>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</si>
  <si>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</si>
  <si>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 xml:space="preserve">¿Existen instrumentos o formatos para realizar inspecciones a los equipos utilizados en emergencias? </t>
  </si>
  <si>
    <t>¿Se cuenta con un programa de capacitación en prevención y control  de emergencias?</t>
  </si>
  <si>
    <t>¿Los miembros del comité de emergencias se encuentran capacitados según los planes de acción?</t>
  </si>
  <si>
    <t>¿Las personas han recibido capacitación general en temas básicos de emergencias y en general saben las personas autoprotegerse?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</si>
  <si>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</si>
  <si>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</si>
  <si>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</si>
  <si>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</si>
  <si>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¿Existen recursos y suministros para el personal de las brigadas y del comité de emergencias?</t>
  </si>
  <si>
    <t>¿Se tienen implementos básicos para el plan de acción de primeros auxilios en caso de requerirse?</t>
  </si>
  <si>
    <t>Regular</t>
  </si>
  <si>
    <t>Algunos de los estantes y equipo se tienen anclados.</t>
  </si>
  <si>
    <t>Se tiene una programa de gestión de residuos en el cual se clasifican los residuos. La disposición final de los residuos peligrosos está a cargo de un tercero.</t>
  </si>
  <si>
    <t>¿Se cuenta con un tanque de reserva de agua?</t>
  </si>
  <si>
    <t>¿Se cuenta con hidrantes exteriores?</t>
  </si>
  <si>
    <t>RECOMENDACIONES</t>
  </si>
  <si>
    <t>Bajo</t>
  </si>
  <si>
    <t>Fallas en la edificación (estructurales y no estructurales)</t>
  </si>
  <si>
    <t>Continuar con el esquema de seguridad física 24 horas.</t>
  </si>
  <si>
    <t>Capacitar a los trabajadores sobre el manejo del riesgo público.</t>
  </si>
  <si>
    <t>0.5</t>
  </si>
  <si>
    <t>RANGO</t>
  </si>
  <si>
    <t>ALTO</t>
  </si>
  <si>
    <t>No estan socializadas. Una vez se apruebe el plan, este se debe socializar con todas las partes interesadas. Se puede hacer a traves de los mecanismos de comunicación del plan de gestion del riesgo y del desastre.</t>
  </si>
  <si>
    <t>Se tienen los EPP para cada tarea.</t>
  </si>
  <si>
    <t xml:space="preserve">Se cuenta con la distribución de agua </t>
  </si>
  <si>
    <t>¿Se cuenta con algún sistema de seguro para los funcionarios ?</t>
  </si>
  <si>
    <t xml:space="preserve"> </t>
  </si>
  <si>
    <t>N.A</t>
  </si>
  <si>
    <t>Socializar el procedimiento de rescate en alturas y solicitar a los contratistas el cumplimiento de un plan de rescate para cada actividad de trabajo en alturas que se realice. Disponer de FEL e inmoviliadores con alineador cervical, inspeccionar y adecuar los botiquines.</t>
  </si>
  <si>
    <t xml:space="preserve">La universidad hace participe a los trabajadores la conformación de las brigadas, ejecución de simulacros, sin embargo, se tienen muy pocos brigadistas. </t>
  </si>
  <si>
    <t xml:space="preserve">Las comunicaciones se manejan mediante celular. </t>
  </si>
  <si>
    <t>RESTAURANTE ESTUDIANTIL</t>
  </si>
  <si>
    <t>La universidad cuenta con la politica del SGSST y un plan de emergencias, pero no se ha implementado politica de gestion del riesgo</t>
  </si>
  <si>
    <t>No se tiene Brigadista para el restaurante</t>
  </si>
  <si>
    <t>Se cuenta con formatos para la realización de inspecciones periódicas. Se recomienda establecer un cronograma para las mismas.</t>
  </si>
  <si>
    <t>Se realiza inspección periodica a los equipos para atención de emergencias (botiquines, camillas, extintores, gabinetes, kit de derrames, etc).</t>
  </si>
  <si>
    <t>Se actualiza anualmente.</t>
  </si>
  <si>
    <t>El SGSST incluye la capacitación para las brigadas, sin embargo, se recomienda establecer un programa de formación aterrizado a los aspectos relevantes en control de emergencias especificas para los control de incendios por la carga combustible del restaurante</t>
  </si>
  <si>
    <t>De acuerdo a cronograma.</t>
  </si>
  <si>
    <t>Se tienen señalizadas las rutas de evauación y punto de encuentro, se recomienda ahondar en procesos de evacuación con todos los actores de la universidad</t>
  </si>
  <si>
    <t>No se han identificado. No todos los horarios y jornadas se tienen cubiertas con brigadistas.</t>
  </si>
  <si>
    <t>EPP básicos</t>
  </si>
  <si>
    <t>En esta área no hay vigilancia</t>
  </si>
  <si>
    <t>Es aquel fenómeno que puede suceder o que es factible porque no existen razones históricas y científicas para decir que esto no sucederá.</t>
  </si>
  <si>
    <t>Es aquel fenómeno esperado del cual existen razones y argumentos técnicos científicos para creer que sucederá.</t>
  </si>
  <si>
    <t>Es aquel fenómeno esperado que tiene alta probabilidad de ocurrir.</t>
  </si>
  <si>
    <t>Durante la temporada de lluvias, se han presentado lluvias torrenciales ocasionando la filtración de agua dentro de las instalaciones. De la parte baja de la institucion.</t>
  </si>
  <si>
    <t>No se registran eventos ocurridos en el area limítrofe e interna de las locaciones de la universidad.</t>
  </si>
  <si>
    <t xml:space="preserve">En la ciudad se han presentado fuertes tormentas eléctricas que pueden ocasionar daño en los equipos de cómputo y aparatos electrónicos </t>
  </si>
  <si>
    <t>Las instalaciones tienen 11 años o más de antigüedad aproximadamente.</t>
  </si>
  <si>
    <t>Sobreconexiones electricas, Virus informáticos, fallas de energía, falla o interrupción en el suministro de agua y recolección de basuras.</t>
  </si>
  <si>
    <t>La presencia de sustancias químicas en el restaurante es básica en productos de aseo y solventes.</t>
  </si>
  <si>
    <t xml:space="preserve">En el restaurante hay material combustible.
Clase A: Maderas, papeles, plásticos, etc.
Clase C: Equipo eléctrico energizado, como maquinaria y computadores. 
No se tiene registro de incendios. </t>
  </si>
  <si>
    <t>Como labores de mantenimiento en el restaurante esporadicamente se realizan labores de trabajo en alturas.</t>
  </si>
  <si>
    <t>Atención de primeros auxilios (Golpes, caídas, desmayos, etc)</t>
  </si>
  <si>
    <t>Los trabajadores manifiestan que no se presentan con frecuencia accidentes en esta área.</t>
  </si>
  <si>
    <t>El flujo de estudiantes es alto.</t>
  </si>
  <si>
    <t>Conflicto interno Colombiano, eventos comportamentales internos.</t>
  </si>
  <si>
    <t>En la universidad se presentan manifestaciones y enfrentamientos con la fuerza pública, siendo  probable que llegue la manifestacion hasta este edificio.</t>
  </si>
  <si>
    <t>No se tienen suficientes FEL y botiquines para el número de personas en el area.</t>
  </si>
  <si>
    <t>Se tiene 1 botiquin muy básico, se recomienda evaluar la dotación botiquín con base en las atenciones prestadas, capacitación y características del area.</t>
  </si>
  <si>
    <t>¿Se cuenta con implementos básicos para el plan de acción contraincendios, tales como herramientas, manuales, extintores, palas, entre otros. De acuerdo con las necesidades especificas y reales para la instalaciones de su Organización?</t>
  </si>
  <si>
    <t>Se cuenta con extintores.</t>
  </si>
  <si>
    <t>La estructura no es sismo resistente puesto que no cumple con NRS 10.</t>
  </si>
  <si>
    <t>No se tiene.</t>
  </si>
  <si>
    <t>Se cuenta con salidas de emergencias.</t>
  </si>
  <si>
    <t>Las rutas de evacuación se encuentran debidamente señalizadas.</t>
  </si>
  <si>
    <t>¿Se tienen identificados espacios para la ubicación de instalaciones de emergencia (puntos de encuentro, puestos de mando, módulos de estabilización y heridos entre otros?</t>
  </si>
  <si>
    <t xml:space="preserve">Señaletica. </t>
  </si>
  <si>
    <t>Las ventanas cuentan con película de seguridad?</t>
  </si>
  <si>
    <t>No cuenta con esta medida de seguridad.</t>
  </si>
  <si>
    <t>No Existe alarma en esta área.</t>
  </si>
  <si>
    <t>No se cuenta con sistemas de detección de incendios.</t>
  </si>
  <si>
    <t>¿Se cuenta con un sistema de comunicaciones interna?</t>
  </si>
  <si>
    <t>No se cuenta con red contra incendios.</t>
  </si>
  <si>
    <t>¿Se cuenta con vehículos de apoyo en caso de emergencia?</t>
  </si>
  <si>
    <t>No se cuenta con vehículos.</t>
  </si>
  <si>
    <t>No verificable.</t>
  </si>
  <si>
    <t>Las comunicaciones se efectuan vía celular, algunos laboratorios tienen línea telefónica.</t>
  </si>
  <si>
    <t xml:space="preserve">Se tiene. </t>
  </si>
  <si>
    <t xml:space="preserve">¿Se cuenta con sistema de energía de respaldo (planta eléctrica, UPS, etc.)? </t>
  </si>
  <si>
    <t xml:space="preserve">No se cuenta con respaldo de planta. </t>
  </si>
  <si>
    <t>No en todos las áreas.</t>
  </si>
  <si>
    <t>Únicamente se tiene personal de seguridad.</t>
  </si>
  <si>
    <t>Todos los trabajadores se encuentran asegurados en la ARL.</t>
  </si>
  <si>
    <t>Se encuentra asegurada.</t>
  </si>
  <si>
    <t>Se efectuan backups con frecuencia.</t>
  </si>
  <si>
    <t>Se tienen identificados.</t>
  </si>
  <si>
    <t>Realizar análisis de la estructura, incluir la edificación dentro del programa de mantenimiento preventivo, instalar pelÍcula de seguridad a vidrios, captar más brigadistas, inspección a equipos de emergencia, realizar simulacros y pruebas periodicas de los sistemas de alarma.</t>
  </si>
  <si>
    <t>Hacer seguimiento y limpieza a bajantes, y cubiertas.</t>
  </si>
  <si>
    <t>Capacitación a brigadistas en emergencias causadas por electricidad, capacitación en RCP, capacitación en las 5 reglas de oro en riesgo eléctrico para funcionarios.</t>
  </si>
  <si>
    <t>Realizar análisis de la estructura por parte de planeación de la universidad, incluir la edificación dentro del programa de mantenimiento preventivo, instalar película de seguridad a vidrios, captar más brigadistas, inspección a equipos de emergencia, realizar simulacros y pruebas periodicas de los sistemas de alarma.</t>
  </si>
  <si>
    <t>Sistemas de soporte contable.</t>
  </si>
  <si>
    <t>Capacitar a todos los trabajadores en la identificación de pictogramas del SGA.</t>
  </si>
  <si>
    <t xml:space="preserve"> Hacer revisión periodica a extintores, realizar simulacro de evacuación general por incendio, etiquetar sustancias para identificar su riesgo, hacer inspecciones de seguridad. Capacitar a los brigadistas en control de incendios, manejo de trauma y quemaduras.</t>
  </si>
  <si>
    <t>Capacitar a todos los trabajadores del Edificio en primeros auxilios intermedios y avanzados de acuerdo a cronograma de formación en control y respuesta ante emergencias, realizar simualcros, inspeccionar y llevar control del contenido de los botiquines.</t>
  </si>
  <si>
    <t>Capacitar a los trabajadores sobre el manejo del riesgo público, definir medidas de control y protección de bienes del Edificio.</t>
  </si>
  <si>
    <t>Fenómenos de Remoción en masa</t>
  </si>
  <si>
    <t>De acuerdo a la NSR-10 (Código Nacional de Sismoresistencia), Chiquinquirá se encuentra dentro de una zona de amenaza sísmica media, alta.</t>
  </si>
  <si>
    <t>Riesgo Biologico</t>
  </si>
  <si>
    <t>Teniendo en cuenta la actual emergencia sanitaria en el pais por la pandemia generada por el coronavirus SARS-CoV2 y su enfermedad la COVID-19 se evidencia un potencialnivel de contagio en cualquiera de las áreas de la universidad</t>
  </si>
  <si>
    <t>Inminente</t>
  </si>
  <si>
    <t>Riesgo  Biológico</t>
  </si>
  <si>
    <t>Medio</t>
  </si>
  <si>
    <t>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</si>
</sst>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0" borderId="0" xfId="52">
      <alignment/>
      <protection/>
    </xf>
    <xf numFmtId="0" fontId="12" fillId="0" borderId="0" xfId="52" applyFont="1" applyAlignment="1">
      <alignment horizontal="justify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justify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3" fillId="34" borderId="14" xfId="52" applyFont="1" applyFill="1" applyBorder="1" applyAlignment="1">
      <alignment horizontal="center" wrapText="1"/>
      <protection/>
    </xf>
    <xf numFmtId="0" fontId="0" fillId="35" borderId="0" xfId="52" applyFill="1">
      <alignment/>
      <protection/>
    </xf>
    <xf numFmtId="0" fontId="13" fillId="35" borderId="0" xfId="52" applyFont="1" applyFill="1" applyBorder="1" applyAlignment="1">
      <alignment horizontal="justify" vertical="center" wrapText="1"/>
      <protection/>
    </xf>
    <xf numFmtId="0" fontId="14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2" fillId="37" borderId="10" xfId="52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164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justify" vertical="top" wrapText="1"/>
    </xf>
    <xf numFmtId="0" fontId="59" fillId="0" borderId="19" xfId="0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justify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>
      <alignment horizontal="justify" vertical="top"/>
    </xf>
    <xf numFmtId="0" fontId="2" fillId="0" borderId="19" xfId="0" applyFont="1" applyBorder="1" applyAlignment="1">
      <alignment horizontal="center" vertical="center"/>
    </xf>
    <xf numFmtId="0" fontId="18" fillId="36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justify" vertical="top" wrapText="1"/>
      <protection/>
    </xf>
    <xf numFmtId="0" fontId="19" fillId="0" borderId="17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17" xfId="0" applyFont="1" applyBorder="1" applyAlignment="1" applyProtection="1">
      <alignment horizontal="justify" vertical="top"/>
      <protection/>
    </xf>
    <xf numFmtId="0" fontId="19" fillId="35" borderId="17" xfId="0" applyFont="1" applyFill="1" applyBorder="1" applyAlignment="1" applyProtection="1">
      <alignment horizontal="justify" vertical="top"/>
      <protection locked="0"/>
    </xf>
    <xf numFmtId="0" fontId="19" fillId="35" borderId="17" xfId="0" applyFont="1" applyFill="1" applyBorder="1" applyAlignment="1" applyProtection="1">
      <alignment/>
      <protection locked="0"/>
    </xf>
    <xf numFmtId="0" fontId="19" fillId="35" borderId="17" xfId="0" applyFont="1" applyFill="1" applyBorder="1" applyAlignment="1" applyProtection="1">
      <alignment horizontal="justify" vertical="top" wrapText="1"/>
      <protection locked="0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2" fillId="33" borderId="20" xfId="0" applyFont="1" applyFill="1" applyBorder="1" applyAlignment="1">
      <alignment horizontal="justify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37" borderId="10" xfId="52" applyNumberFormat="1" applyFont="1" applyFill="1" applyBorder="1" applyAlignment="1">
      <alignment horizontal="center" vertical="center" wrapText="1"/>
      <protection/>
    </xf>
    <xf numFmtId="0" fontId="22" fillId="33" borderId="23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64" fontId="11" fillId="37" borderId="18" xfId="52" applyNumberFormat="1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35" borderId="15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justify" vertical="top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0" fillId="44" borderId="0" xfId="0" applyFill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2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center"/>
      <protection/>
    </xf>
    <xf numFmtId="0" fontId="13" fillId="45" borderId="0" xfId="52" applyFont="1" applyFill="1" applyAlignment="1">
      <alignment horizontal="center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4" fillId="46" borderId="28" xfId="52" applyFont="1" applyFill="1" applyBorder="1" applyAlignment="1">
      <alignment horizontal="center" vertical="center" wrapText="1"/>
      <protection/>
    </xf>
    <xf numFmtId="0" fontId="14" fillId="46" borderId="11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justify" vertical="center" wrapText="1"/>
      <protection/>
    </xf>
    <xf numFmtId="0" fontId="13" fillId="0" borderId="11" xfId="52" applyFont="1" applyBorder="1" applyAlignment="1">
      <alignment horizontal="justify" vertical="center" wrapText="1"/>
      <protection/>
    </xf>
    <xf numFmtId="0" fontId="16" fillId="47" borderId="28" xfId="52" applyFont="1" applyFill="1" applyBorder="1" applyAlignment="1">
      <alignment horizontal="center" vertical="center" wrapText="1"/>
      <protection/>
    </xf>
    <xf numFmtId="0" fontId="16" fillId="47" borderId="29" xfId="52" applyFont="1" applyFill="1" applyBorder="1" applyAlignment="1">
      <alignment horizontal="center" vertical="center" wrapText="1"/>
      <protection/>
    </xf>
    <xf numFmtId="0" fontId="16" fillId="47" borderId="11" xfId="52" applyFont="1" applyFill="1" applyBorder="1" applyAlignment="1">
      <alignment horizontal="center" vertical="center" wrapText="1"/>
      <protection/>
    </xf>
    <xf numFmtId="0" fontId="0" fillId="0" borderId="28" xfId="52" applyFont="1" applyBorder="1" applyAlignment="1">
      <alignment horizontal="justify" vertical="center" wrapText="1"/>
      <protection/>
    </xf>
    <xf numFmtId="0" fontId="0" fillId="0" borderId="29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left" vertical="center" wrapText="1"/>
      <protection/>
    </xf>
    <xf numFmtId="0" fontId="15" fillId="0" borderId="29" xfId="52" applyFont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left" vertical="center" wrapText="1"/>
      <protection/>
    </xf>
    <xf numFmtId="0" fontId="15" fillId="48" borderId="28" xfId="52" applyFont="1" applyFill="1" applyBorder="1" applyAlignment="1">
      <alignment horizontal="center" vertical="center" wrapText="1"/>
      <protection/>
    </xf>
    <xf numFmtId="0" fontId="15" fillId="48" borderId="11" xfId="52" applyFont="1" applyFill="1" applyBorder="1" applyAlignment="1">
      <alignment horizontal="center" vertical="center" wrapText="1"/>
      <protection/>
    </xf>
    <xf numFmtId="0" fontId="16" fillId="46" borderId="28" xfId="52" applyFont="1" applyFill="1" applyBorder="1" applyAlignment="1">
      <alignment horizontal="center" vertical="center" wrapText="1"/>
      <protection/>
    </xf>
    <xf numFmtId="0" fontId="16" fillId="46" borderId="11" xfId="52" applyFont="1" applyFill="1" applyBorder="1" applyAlignment="1">
      <alignment horizontal="center" vertical="center" wrapText="1"/>
      <protection/>
    </xf>
    <xf numFmtId="0" fontId="15" fillId="0" borderId="28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4" fillId="47" borderId="28" xfId="52" applyFont="1" applyFill="1" applyBorder="1" applyAlignment="1">
      <alignment horizontal="center" vertical="center" wrapText="1"/>
      <protection/>
    </xf>
    <xf numFmtId="0" fontId="14" fillId="47" borderId="11" xfId="52" applyFont="1" applyFill="1" applyBorder="1" applyAlignment="1">
      <alignment horizontal="center" vertical="center" wrapText="1"/>
      <protection/>
    </xf>
    <xf numFmtId="0" fontId="13" fillId="48" borderId="28" xfId="52" applyFont="1" applyFill="1" applyBorder="1" applyAlignment="1">
      <alignment horizontal="center" vertical="center" wrapText="1"/>
      <protection/>
    </xf>
    <xf numFmtId="0" fontId="13" fillId="48" borderId="11" xfId="52" applyFont="1" applyFill="1" applyBorder="1" applyAlignment="1">
      <alignment horizontal="center" vertical="center" wrapText="1"/>
      <protection/>
    </xf>
    <xf numFmtId="0" fontId="20" fillId="33" borderId="30" xfId="0" applyFont="1" applyFill="1" applyBorder="1" applyAlignment="1" applyProtection="1">
      <alignment horizontal="left" vertical="center" wrapText="1"/>
      <protection/>
    </xf>
    <xf numFmtId="0" fontId="20" fillId="33" borderId="31" xfId="0" applyFont="1" applyFill="1" applyBorder="1" applyAlignment="1" applyProtection="1">
      <alignment horizontal="left" vertical="center" wrapText="1"/>
      <protection/>
    </xf>
    <xf numFmtId="0" fontId="20" fillId="33" borderId="32" xfId="0" applyFont="1" applyFill="1" applyBorder="1" applyAlignment="1" applyProtection="1">
      <alignment horizontal="left" vertical="center" wrapText="1"/>
      <protection/>
    </xf>
    <xf numFmtId="0" fontId="20" fillId="33" borderId="17" xfId="0" applyFont="1" applyFill="1" applyBorder="1" applyAlignment="1" applyProtection="1">
      <alignment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36" borderId="31" xfId="0" applyFont="1" applyFill="1" applyBorder="1" applyAlignment="1" applyProtection="1">
      <alignment horizontal="center" vertical="center" wrapText="1"/>
      <protection/>
    </xf>
    <xf numFmtId="0" fontId="18" fillId="36" borderId="32" xfId="0" applyFont="1" applyFill="1" applyBorder="1" applyAlignment="1" applyProtection="1">
      <alignment horizontal="center" vertical="center" wrapText="1"/>
      <protection/>
    </xf>
    <xf numFmtId="0" fontId="22" fillId="0" borderId="33" xfId="0" applyFont="1" applyBorder="1" applyAlignment="1">
      <alignment horizontal="right" vertical="center" wrapText="1"/>
    </xf>
    <xf numFmtId="0" fontId="22" fillId="0" borderId="34" xfId="0" applyFont="1" applyBorder="1" applyAlignment="1">
      <alignment horizontal="right" vertical="center" wrapText="1"/>
    </xf>
    <xf numFmtId="0" fontId="22" fillId="0" borderId="35" xfId="0" applyFont="1" applyBorder="1" applyAlignment="1">
      <alignment horizontal="right" vertical="center" wrapText="1"/>
    </xf>
    <xf numFmtId="0" fontId="22" fillId="0" borderId="36" xfId="0" applyFont="1" applyBorder="1" applyAlignment="1">
      <alignment horizontal="right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638175</xdr:colOff>
      <xdr:row>2</xdr:row>
      <xdr:rowOff>142875</xdr:rowOff>
    </xdr:from>
    <xdr:to>
      <xdr:col>11</xdr:col>
      <xdr:colOff>352425</xdr:colOff>
      <xdr:row>26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466725"/>
          <a:ext cx="5048250" cy="37909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323850</xdr:rowOff>
    </xdr:from>
    <xdr:to>
      <xdr:col>4</xdr:col>
      <xdr:colOff>457200</xdr:colOff>
      <xdr:row>3</xdr:row>
      <xdr:rowOff>628650</xdr:rowOff>
    </xdr:to>
    <xdr:sp>
      <xdr:nvSpPr>
        <xdr:cNvPr id="1" name="AutoShape 1"/>
        <xdr:cNvSpPr>
          <a:spLocks/>
        </xdr:cNvSpPr>
      </xdr:nvSpPr>
      <xdr:spPr>
        <a:xfrm>
          <a:off x="6315075" y="1323975"/>
          <a:ext cx="276225" cy="3048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219075</xdr:rowOff>
    </xdr:from>
    <xdr:to>
      <xdr:col>4</xdr:col>
      <xdr:colOff>466725</xdr:colOff>
      <xdr:row>5</xdr:row>
      <xdr:rowOff>552450</xdr:rowOff>
    </xdr:to>
    <xdr:sp>
      <xdr:nvSpPr>
        <xdr:cNvPr id="2" name="AutoShape 3"/>
        <xdr:cNvSpPr>
          <a:spLocks/>
        </xdr:cNvSpPr>
      </xdr:nvSpPr>
      <xdr:spPr>
        <a:xfrm>
          <a:off x="6324600" y="3124200"/>
          <a:ext cx="276225" cy="3333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381750" y="13916025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381750" y="139160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381750" y="139160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381750" y="139160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0" y="139160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381750" y="139160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381750" y="139160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381750" y="13916025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381750" y="139160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381750" y="139160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381750" y="139160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381750" y="139160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381750" y="139160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81750" y="139160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171450"/>
    <xdr:sp fLocksText="0">
      <xdr:nvSpPr>
        <xdr:cNvPr id="17" name="Text Box 18"/>
        <xdr:cNvSpPr txBox="1">
          <a:spLocks noChangeArrowheads="1"/>
        </xdr:cNvSpPr>
      </xdr:nvSpPr>
      <xdr:spPr>
        <a:xfrm>
          <a:off x="1876425" y="13916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180975</xdr:colOff>
      <xdr:row>4</xdr:row>
      <xdr:rowOff>438150</xdr:rowOff>
    </xdr:from>
    <xdr:to>
      <xdr:col>4</xdr:col>
      <xdr:colOff>457200</xdr:colOff>
      <xdr:row>4</xdr:row>
      <xdr:rowOff>685800</xdr:rowOff>
    </xdr:to>
    <xdr:sp>
      <xdr:nvSpPr>
        <xdr:cNvPr id="18" name="AutoShape 19"/>
        <xdr:cNvSpPr>
          <a:spLocks/>
        </xdr:cNvSpPr>
      </xdr:nvSpPr>
      <xdr:spPr>
        <a:xfrm>
          <a:off x="6315075" y="23907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6381750" y="139160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200025</xdr:rowOff>
    </xdr:from>
    <xdr:to>
      <xdr:col>4</xdr:col>
      <xdr:colOff>457200</xdr:colOff>
      <xdr:row>8</xdr:row>
      <xdr:rowOff>495300</xdr:rowOff>
    </xdr:to>
    <xdr:sp>
      <xdr:nvSpPr>
        <xdr:cNvPr id="20" name="AutoShape 28"/>
        <xdr:cNvSpPr>
          <a:spLocks/>
        </xdr:cNvSpPr>
      </xdr:nvSpPr>
      <xdr:spPr>
        <a:xfrm>
          <a:off x="6315075" y="4829175"/>
          <a:ext cx="276225" cy="2952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257175</xdr:rowOff>
    </xdr:from>
    <xdr:to>
      <xdr:col>4</xdr:col>
      <xdr:colOff>457200</xdr:colOff>
      <xdr:row>9</xdr:row>
      <xdr:rowOff>504825</xdr:rowOff>
    </xdr:to>
    <xdr:sp>
      <xdr:nvSpPr>
        <xdr:cNvPr id="21" name="AutoShape 29"/>
        <xdr:cNvSpPr>
          <a:spLocks/>
        </xdr:cNvSpPr>
      </xdr:nvSpPr>
      <xdr:spPr>
        <a:xfrm>
          <a:off x="6315075" y="60293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171450</xdr:rowOff>
    </xdr:from>
    <xdr:to>
      <xdr:col>4</xdr:col>
      <xdr:colOff>466725</xdr:colOff>
      <xdr:row>16</xdr:row>
      <xdr:rowOff>381000</xdr:rowOff>
    </xdr:to>
    <xdr:sp>
      <xdr:nvSpPr>
        <xdr:cNvPr id="22" name="AutoShape 33"/>
        <xdr:cNvSpPr>
          <a:spLocks/>
        </xdr:cNvSpPr>
      </xdr:nvSpPr>
      <xdr:spPr>
        <a:xfrm>
          <a:off x="6324600" y="12372975"/>
          <a:ext cx="276225" cy="2095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152400</xdr:rowOff>
    </xdr:from>
    <xdr:to>
      <xdr:col>4</xdr:col>
      <xdr:colOff>466725</xdr:colOff>
      <xdr:row>17</xdr:row>
      <xdr:rowOff>400050</xdr:rowOff>
    </xdr:to>
    <xdr:sp>
      <xdr:nvSpPr>
        <xdr:cNvPr id="23" name="AutoShape 33"/>
        <xdr:cNvSpPr>
          <a:spLocks/>
        </xdr:cNvSpPr>
      </xdr:nvSpPr>
      <xdr:spPr>
        <a:xfrm>
          <a:off x="6324600" y="127349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</xdr:row>
      <xdr:rowOff>1314450</xdr:rowOff>
    </xdr:from>
    <xdr:to>
      <xdr:col>4</xdr:col>
      <xdr:colOff>447675</xdr:colOff>
      <xdr:row>12</xdr:row>
      <xdr:rowOff>1524000</xdr:rowOff>
    </xdr:to>
    <xdr:sp>
      <xdr:nvSpPr>
        <xdr:cNvPr id="24" name="AutoShape 19"/>
        <xdr:cNvSpPr>
          <a:spLocks/>
        </xdr:cNvSpPr>
      </xdr:nvSpPr>
      <xdr:spPr>
        <a:xfrm>
          <a:off x="6305550" y="9886950"/>
          <a:ext cx="276225" cy="2095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257175</xdr:rowOff>
    </xdr:from>
    <xdr:to>
      <xdr:col>4</xdr:col>
      <xdr:colOff>476250</xdr:colOff>
      <xdr:row>6</xdr:row>
      <xdr:rowOff>504825</xdr:rowOff>
    </xdr:to>
    <xdr:sp>
      <xdr:nvSpPr>
        <xdr:cNvPr id="25" name="AutoShape 3"/>
        <xdr:cNvSpPr>
          <a:spLocks/>
        </xdr:cNvSpPr>
      </xdr:nvSpPr>
      <xdr:spPr>
        <a:xfrm>
          <a:off x="6334125" y="39243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14</xdr:row>
      <xdr:rowOff>571500</xdr:rowOff>
    </xdr:from>
    <xdr:to>
      <xdr:col>4</xdr:col>
      <xdr:colOff>428625</xdr:colOff>
      <xdr:row>14</xdr:row>
      <xdr:rowOff>819150</xdr:rowOff>
    </xdr:to>
    <xdr:sp>
      <xdr:nvSpPr>
        <xdr:cNvPr id="26" name="AutoShape 19"/>
        <xdr:cNvSpPr>
          <a:spLocks/>
        </xdr:cNvSpPr>
      </xdr:nvSpPr>
      <xdr:spPr>
        <a:xfrm>
          <a:off x="6286500" y="112395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10</xdr:row>
      <xdr:rowOff>352425</xdr:rowOff>
    </xdr:from>
    <xdr:to>
      <xdr:col>4</xdr:col>
      <xdr:colOff>447675</xdr:colOff>
      <xdr:row>10</xdr:row>
      <xdr:rowOff>581025</xdr:rowOff>
    </xdr:to>
    <xdr:sp>
      <xdr:nvSpPr>
        <xdr:cNvPr id="27" name="AutoShape 29"/>
        <xdr:cNvSpPr>
          <a:spLocks/>
        </xdr:cNvSpPr>
      </xdr:nvSpPr>
      <xdr:spPr>
        <a:xfrm>
          <a:off x="6305550" y="6886575"/>
          <a:ext cx="276225" cy="2286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161925</xdr:rowOff>
    </xdr:from>
    <xdr:to>
      <xdr:col>4</xdr:col>
      <xdr:colOff>457200</xdr:colOff>
      <xdr:row>13</xdr:row>
      <xdr:rowOff>409575</xdr:rowOff>
    </xdr:to>
    <xdr:sp>
      <xdr:nvSpPr>
        <xdr:cNvPr id="28" name="AutoShape 33"/>
        <xdr:cNvSpPr>
          <a:spLocks/>
        </xdr:cNvSpPr>
      </xdr:nvSpPr>
      <xdr:spPr>
        <a:xfrm>
          <a:off x="6315075" y="102584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304800</xdr:rowOff>
    </xdr:from>
    <xdr:to>
      <xdr:col>4</xdr:col>
      <xdr:colOff>466725</xdr:colOff>
      <xdr:row>18</xdr:row>
      <xdr:rowOff>552450</xdr:rowOff>
    </xdr:to>
    <xdr:sp>
      <xdr:nvSpPr>
        <xdr:cNvPr id="29" name="AutoShape 33"/>
        <xdr:cNvSpPr>
          <a:spLocks/>
        </xdr:cNvSpPr>
      </xdr:nvSpPr>
      <xdr:spPr>
        <a:xfrm>
          <a:off x="6324600" y="1345882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11</xdr:row>
      <xdr:rowOff>542925</xdr:rowOff>
    </xdr:from>
    <xdr:to>
      <xdr:col>4</xdr:col>
      <xdr:colOff>409575</xdr:colOff>
      <xdr:row>11</xdr:row>
      <xdr:rowOff>790575</xdr:rowOff>
    </xdr:to>
    <xdr:sp>
      <xdr:nvSpPr>
        <xdr:cNvPr id="30" name="AutoShape 29"/>
        <xdr:cNvSpPr>
          <a:spLocks/>
        </xdr:cNvSpPr>
      </xdr:nvSpPr>
      <xdr:spPr>
        <a:xfrm>
          <a:off x="6267450" y="7658100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381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247650</xdr:rowOff>
    </xdr:from>
    <xdr:to>
      <xdr:col>1</xdr:col>
      <xdr:colOff>1323975</xdr:colOff>
      <xdr:row>1</xdr:row>
      <xdr:rowOff>628650</xdr:rowOff>
    </xdr:to>
    <xdr:sp>
      <xdr:nvSpPr>
        <xdr:cNvPr id="1" name="AutoShape 1"/>
        <xdr:cNvSpPr>
          <a:spLocks/>
        </xdr:cNvSpPr>
      </xdr:nvSpPr>
      <xdr:spPr>
        <a:xfrm>
          <a:off x="2657475" y="40005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485775</xdr:rowOff>
    </xdr:from>
    <xdr:to>
      <xdr:col>1</xdr:col>
      <xdr:colOff>1543050</xdr:colOff>
      <xdr:row>1</xdr:row>
      <xdr:rowOff>866775</xdr:rowOff>
    </xdr:to>
    <xdr:sp>
      <xdr:nvSpPr>
        <xdr:cNvPr id="2" name="AutoShape 2"/>
        <xdr:cNvSpPr>
          <a:spLocks/>
        </xdr:cNvSpPr>
      </xdr:nvSpPr>
      <xdr:spPr>
        <a:xfrm>
          <a:off x="2876550" y="638175"/>
          <a:ext cx="400050" cy="3810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676275</xdr:colOff>
      <xdr:row>1</xdr:row>
      <xdr:rowOff>457200</xdr:rowOff>
    </xdr:from>
    <xdr:to>
      <xdr:col>1</xdr:col>
      <xdr:colOff>1076325</xdr:colOff>
      <xdr:row>1</xdr:row>
      <xdr:rowOff>838200</xdr:rowOff>
    </xdr:to>
    <xdr:sp>
      <xdr:nvSpPr>
        <xdr:cNvPr id="3" name="AutoShape 3"/>
        <xdr:cNvSpPr>
          <a:spLocks/>
        </xdr:cNvSpPr>
      </xdr:nvSpPr>
      <xdr:spPr>
        <a:xfrm>
          <a:off x="2409825" y="60960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695325</xdr:rowOff>
    </xdr:from>
    <xdr:to>
      <xdr:col>1</xdr:col>
      <xdr:colOff>1304925</xdr:colOff>
      <xdr:row>1</xdr:row>
      <xdr:rowOff>1076325</xdr:rowOff>
    </xdr:to>
    <xdr:sp>
      <xdr:nvSpPr>
        <xdr:cNvPr id="4" name="AutoShape 4"/>
        <xdr:cNvSpPr>
          <a:spLocks/>
        </xdr:cNvSpPr>
      </xdr:nvSpPr>
      <xdr:spPr>
        <a:xfrm>
          <a:off x="2638425" y="847725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2095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2</xdr:row>
      <xdr:rowOff>447675</xdr:rowOff>
    </xdr:from>
    <xdr:to>
      <xdr:col>1</xdr:col>
      <xdr:colOff>1543050</xdr:colOff>
      <xdr:row>2</xdr:row>
      <xdr:rowOff>800100</xdr:rowOff>
    </xdr:to>
    <xdr:sp>
      <xdr:nvSpPr>
        <xdr:cNvPr id="6" name="AutoShape 6"/>
        <xdr:cNvSpPr>
          <a:spLocks/>
        </xdr:cNvSpPr>
      </xdr:nvSpPr>
      <xdr:spPr>
        <a:xfrm>
          <a:off x="2876550" y="2314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2286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2505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" name="AutoShape 12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0" name="AutoShape 13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781050</xdr:rowOff>
    </xdr:to>
    <xdr:sp>
      <xdr:nvSpPr>
        <xdr:cNvPr id="11" name="AutoShape 14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2" name="AutoShape 15"/>
        <xdr:cNvSpPr>
          <a:spLocks/>
        </xdr:cNvSpPr>
      </xdr:nvSpPr>
      <xdr:spPr>
        <a:xfrm>
          <a:off x="2638425" y="596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3" name="AutoShape 33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4" name="AutoShape 34"/>
        <xdr:cNvSpPr>
          <a:spLocks/>
        </xdr:cNvSpPr>
      </xdr:nvSpPr>
      <xdr:spPr>
        <a:xfrm>
          <a:off x="2876550" y="7486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5" name="AutoShape 35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6" name="AutoShape 36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7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8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9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21" name="AutoShape 45"/>
        <xdr:cNvSpPr>
          <a:spLocks/>
        </xdr:cNvSpPr>
      </xdr:nvSpPr>
      <xdr:spPr>
        <a:xfrm>
          <a:off x="2657475" y="11610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22" name="AutoShape 46"/>
        <xdr:cNvSpPr>
          <a:spLocks/>
        </xdr:cNvSpPr>
      </xdr:nvSpPr>
      <xdr:spPr>
        <a:xfrm>
          <a:off x="2876550" y="11830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23" name="AutoShape 47"/>
        <xdr:cNvSpPr>
          <a:spLocks/>
        </xdr:cNvSpPr>
      </xdr:nvSpPr>
      <xdr:spPr>
        <a:xfrm>
          <a:off x="2409825" y="11801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24" name="AutoShape 48"/>
        <xdr:cNvSpPr>
          <a:spLocks/>
        </xdr:cNvSpPr>
      </xdr:nvSpPr>
      <xdr:spPr>
        <a:xfrm>
          <a:off x="2638425" y="12020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25" name="AutoShape 53"/>
        <xdr:cNvSpPr>
          <a:spLocks/>
        </xdr:cNvSpPr>
      </xdr:nvSpPr>
      <xdr:spPr>
        <a:xfrm>
          <a:off x="2657475" y="13039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26" name="AutoShape 54"/>
        <xdr:cNvSpPr>
          <a:spLocks/>
        </xdr:cNvSpPr>
      </xdr:nvSpPr>
      <xdr:spPr>
        <a:xfrm>
          <a:off x="2876550" y="13258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27" name="AutoShape 55"/>
        <xdr:cNvSpPr>
          <a:spLocks/>
        </xdr:cNvSpPr>
      </xdr:nvSpPr>
      <xdr:spPr>
        <a:xfrm>
          <a:off x="2409825" y="13230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28" name="AutoShape 56"/>
        <xdr:cNvSpPr>
          <a:spLocks/>
        </xdr:cNvSpPr>
      </xdr:nvSpPr>
      <xdr:spPr>
        <a:xfrm>
          <a:off x="2638425" y="134493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29" name="AutoShape 57"/>
        <xdr:cNvSpPr>
          <a:spLocks/>
        </xdr:cNvSpPr>
      </xdr:nvSpPr>
      <xdr:spPr>
        <a:xfrm>
          <a:off x="2657475" y="14468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30" name="AutoShape 58"/>
        <xdr:cNvSpPr>
          <a:spLocks/>
        </xdr:cNvSpPr>
      </xdr:nvSpPr>
      <xdr:spPr>
        <a:xfrm>
          <a:off x="2876550" y="14687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31" name="AutoShape 59"/>
        <xdr:cNvSpPr>
          <a:spLocks/>
        </xdr:cNvSpPr>
      </xdr:nvSpPr>
      <xdr:spPr>
        <a:xfrm>
          <a:off x="2409825" y="14658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32" name="AutoShape 60"/>
        <xdr:cNvSpPr>
          <a:spLocks/>
        </xdr:cNvSpPr>
      </xdr:nvSpPr>
      <xdr:spPr>
        <a:xfrm>
          <a:off x="2638425" y="148780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33" name="AutoShape 61"/>
        <xdr:cNvSpPr>
          <a:spLocks/>
        </xdr:cNvSpPr>
      </xdr:nvSpPr>
      <xdr:spPr>
        <a:xfrm>
          <a:off x="2657475" y="18259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34" name="AutoShape 62"/>
        <xdr:cNvSpPr>
          <a:spLocks/>
        </xdr:cNvSpPr>
      </xdr:nvSpPr>
      <xdr:spPr>
        <a:xfrm>
          <a:off x="2876550" y="18478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35" name="AutoShape 63"/>
        <xdr:cNvSpPr>
          <a:spLocks/>
        </xdr:cNvSpPr>
      </xdr:nvSpPr>
      <xdr:spPr>
        <a:xfrm>
          <a:off x="2409825" y="18449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36" name="AutoShape 64"/>
        <xdr:cNvSpPr>
          <a:spLocks/>
        </xdr:cNvSpPr>
      </xdr:nvSpPr>
      <xdr:spPr>
        <a:xfrm>
          <a:off x="2638425" y="186690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7" name="AutoShape 81"/>
        <xdr:cNvSpPr>
          <a:spLocks/>
        </xdr:cNvSpPr>
      </xdr:nvSpPr>
      <xdr:spPr>
        <a:xfrm>
          <a:off x="2657475" y="192214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8" name="AutoShape 82"/>
        <xdr:cNvSpPr>
          <a:spLocks/>
        </xdr:cNvSpPr>
      </xdr:nvSpPr>
      <xdr:spPr>
        <a:xfrm>
          <a:off x="2876550" y="192214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9" name="AutoShape 83"/>
        <xdr:cNvSpPr>
          <a:spLocks/>
        </xdr:cNvSpPr>
      </xdr:nvSpPr>
      <xdr:spPr>
        <a:xfrm>
          <a:off x="2409825" y="192214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0" name="AutoShape 84"/>
        <xdr:cNvSpPr>
          <a:spLocks/>
        </xdr:cNvSpPr>
      </xdr:nvSpPr>
      <xdr:spPr>
        <a:xfrm>
          <a:off x="2638425" y="192214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1" name="AutoShape 85"/>
        <xdr:cNvSpPr>
          <a:spLocks/>
        </xdr:cNvSpPr>
      </xdr:nvSpPr>
      <xdr:spPr>
        <a:xfrm>
          <a:off x="2657475" y="192214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2" name="AutoShape 86"/>
        <xdr:cNvSpPr>
          <a:spLocks/>
        </xdr:cNvSpPr>
      </xdr:nvSpPr>
      <xdr:spPr>
        <a:xfrm>
          <a:off x="2876550" y="192214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3" name="AutoShape 87"/>
        <xdr:cNvSpPr>
          <a:spLocks/>
        </xdr:cNvSpPr>
      </xdr:nvSpPr>
      <xdr:spPr>
        <a:xfrm>
          <a:off x="2409825" y="192214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4" name="AutoShape 88"/>
        <xdr:cNvSpPr>
          <a:spLocks/>
        </xdr:cNvSpPr>
      </xdr:nvSpPr>
      <xdr:spPr>
        <a:xfrm>
          <a:off x="2638425" y="192214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5" name="AutoShape 89"/>
        <xdr:cNvSpPr>
          <a:spLocks/>
        </xdr:cNvSpPr>
      </xdr:nvSpPr>
      <xdr:spPr>
        <a:xfrm>
          <a:off x="2657475" y="192214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6" name="AutoShape 90"/>
        <xdr:cNvSpPr>
          <a:spLocks/>
        </xdr:cNvSpPr>
      </xdr:nvSpPr>
      <xdr:spPr>
        <a:xfrm>
          <a:off x="2876550" y="192214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7" name="AutoShape 91"/>
        <xdr:cNvSpPr>
          <a:spLocks/>
        </xdr:cNvSpPr>
      </xdr:nvSpPr>
      <xdr:spPr>
        <a:xfrm>
          <a:off x="2409825" y="192214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8" name="AutoShape 92"/>
        <xdr:cNvSpPr>
          <a:spLocks/>
        </xdr:cNvSpPr>
      </xdr:nvSpPr>
      <xdr:spPr>
        <a:xfrm>
          <a:off x="2638425" y="192214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9" name="AutoShape 93"/>
        <xdr:cNvSpPr>
          <a:spLocks/>
        </xdr:cNvSpPr>
      </xdr:nvSpPr>
      <xdr:spPr>
        <a:xfrm>
          <a:off x="2657475" y="192214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0" name="AutoShape 94"/>
        <xdr:cNvSpPr>
          <a:spLocks/>
        </xdr:cNvSpPr>
      </xdr:nvSpPr>
      <xdr:spPr>
        <a:xfrm>
          <a:off x="2876550" y="192214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1" name="AutoShape 95"/>
        <xdr:cNvSpPr>
          <a:spLocks/>
        </xdr:cNvSpPr>
      </xdr:nvSpPr>
      <xdr:spPr>
        <a:xfrm>
          <a:off x="2409825" y="192214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2" name="AutoShape 96"/>
        <xdr:cNvSpPr>
          <a:spLocks/>
        </xdr:cNvSpPr>
      </xdr:nvSpPr>
      <xdr:spPr>
        <a:xfrm>
          <a:off x="2638425" y="192214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53" name="AutoShape 97"/>
        <xdr:cNvSpPr>
          <a:spLocks/>
        </xdr:cNvSpPr>
      </xdr:nvSpPr>
      <xdr:spPr>
        <a:xfrm>
          <a:off x="2657475" y="192214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4" name="AutoShape 98"/>
        <xdr:cNvSpPr>
          <a:spLocks/>
        </xdr:cNvSpPr>
      </xdr:nvSpPr>
      <xdr:spPr>
        <a:xfrm>
          <a:off x="2876550" y="192214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5" name="AutoShape 99"/>
        <xdr:cNvSpPr>
          <a:spLocks/>
        </xdr:cNvSpPr>
      </xdr:nvSpPr>
      <xdr:spPr>
        <a:xfrm>
          <a:off x="2409825" y="192214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6" name="AutoShape 100"/>
        <xdr:cNvSpPr>
          <a:spLocks/>
        </xdr:cNvSpPr>
      </xdr:nvSpPr>
      <xdr:spPr>
        <a:xfrm>
          <a:off x="2638425" y="192214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57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58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59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60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1" name="AutoShape 110"/>
        <xdr:cNvSpPr>
          <a:spLocks/>
        </xdr:cNvSpPr>
      </xdr:nvSpPr>
      <xdr:spPr>
        <a:xfrm>
          <a:off x="2657475" y="11610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2" name="AutoShape 111"/>
        <xdr:cNvSpPr>
          <a:spLocks/>
        </xdr:cNvSpPr>
      </xdr:nvSpPr>
      <xdr:spPr>
        <a:xfrm>
          <a:off x="2876550" y="11830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3" name="AutoShape 112"/>
        <xdr:cNvSpPr>
          <a:spLocks/>
        </xdr:cNvSpPr>
      </xdr:nvSpPr>
      <xdr:spPr>
        <a:xfrm>
          <a:off x="2409825" y="11801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4" name="AutoShape 113"/>
        <xdr:cNvSpPr>
          <a:spLocks/>
        </xdr:cNvSpPr>
      </xdr:nvSpPr>
      <xdr:spPr>
        <a:xfrm>
          <a:off x="2638425" y="12020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5" name="AutoShape 114"/>
        <xdr:cNvSpPr>
          <a:spLocks/>
        </xdr:cNvSpPr>
      </xdr:nvSpPr>
      <xdr:spPr>
        <a:xfrm>
          <a:off x="2657475" y="11610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6" name="AutoShape 115"/>
        <xdr:cNvSpPr>
          <a:spLocks/>
        </xdr:cNvSpPr>
      </xdr:nvSpPr>
      <xdr:spPr>
        <a:xfrm>
          <a:off x="2876550" y="11830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7" name="AutoShape 116"/>
        <xdr:cNvSpPr>
          <a:spLocks/>
        </xdr:cNvSpPr>
      </xdr:nvSpPr>
      <xdr:spPr>
        <a:xfrm>
          <a:off x="2409825" y="11801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8" name="AutoShape 117"/>
        <xdr:cNvSpPr>
          <a:spLocks/>
        </xdr:cNvSpPr>
      </xdr:nvSpPr>
      <xdr:spPr>
        <a:xfrm>
          <a:off x="2638425" y="120205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69" name="AutoShape 126"/>
        <xdr:cNvSpPr>
          <a:spLocks/>
        </xdr:cNvSpPr>
      </xdr:nvSpPr>
      <xdr:spPr>
        <a:xfrm>
          <a:off x="2657475" y="13039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0" name="AutoShape 127"/>
        <xdr:cNvSpPr>
          <a:spLocks/>
        </xdr:cNvSpPr>
      </xdr:nvSpPr>
      <xdr:spPr>
        <a:xfrm>
          <a:off x="2876550" y="13258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1" name="AutoShape 128"/>
        <xdr:cNvSpPr>
          <a:spLocks/>
        </xdr:cNvSpPr>
      </xdr:nvSpPr>
      <xdr:spPr>
        <a:xfrm>
          <a:off x="2409825" y="13230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2" name="AutoShape 129"/>
        <xdr:cNvSpPr>
          <a:spLocks/>
        </xdr:cNvSpPr>
      </xdr:nvSpPr>
      <xdr:spPr>
        <a:xfrm>
          <a:off x="2638425" y="134493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73" name="AutoShape 130"/>
        <xdr:cNvSpPr>
          <a:spLocks/>
        </xdr:cNvSpPr>
      </xdr:nvSpPr>
      <xdr:spPr>
        <a:xfrm>
          <a:off x="2657475" y="1303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4" name="AutoShape 131"/>
        <xdr:cNvSpPr>
          <a:spLocks/>
        </xdr:cNvSpPr>
      </xdr:nvSpPr>
      <xdr:spPr>
        <a:xfrm>
          <a:off x="2876550" y="132588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5" name="AutoShape 132"/>
        <xdr:cNvSpPr>
          <a:spLocks/>
        </xdr:cNvSpPr>
      </xdr:nvSpPr>
      <xdr:spPr>
        <a:xfrm>
          <a:off x="2409825" y="13230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6" name="AutoShape 133"/>
        <xdr:cNvSpPr>
          <a:spLocks/>
        </xdr:cNvSpPr>
      </xdr:nvSpPr>
      <xdr:spPr>
        <a:xfrm>
          <a:off x="2638425" y="134493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77" name="AutoShape 134"/>
        <xdr:cNvSpPr>
          <a:spLocks/>
        </xdr:cNvSpPr>
      </xdr:nvSpPr>
      <xdr:spPr>
        <a:xfrm>
          <a:off x="2657475" y="14468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78" name="AutoShape 135"/>
        <xdr:cNvSpPr>
          <a:spLocks/>
        </xdr:cNvSpPr>
      </xdr:nvSpPr>
      <xdr:spPr>
        <a:xfrm>
          <a:off x="2876550" y="14687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79" name="AutoShape 136"/>
        <xdr:cNvSpPr>
          <a:spLocks/>
        </xdr:cNvSpPr>
      </xdr:nvSpPr>
      <xdr:spPr>
        <a:xfrm>
          <a:off x="2409825" y="14658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0" name="AutoShape 137"/>
        <xdr:cNvSpPr>
          <a:spLocks/>
        </xdr:cNvSpPr>
      </xdr:nvSpPr>
      <xdr:spPr>
        <a:xfrm>
          <a:off x="2638425" y="148780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1" name="AutoShape 138"/>
        <xdr:cNvSpPr>
          <a:spLocks/>
        </xdr:cNvSpPr>
      </xdr:nvSpPr>
      <xdr:spPr>
        <a:xfrm>
          <a:off x="2657475" y="14468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2" name="AutoShape 139"/>
        <xdr:cNvSpPr>
          <a:spLocks/>
        </xdr:cNvSpPr>
      </xdr:nvSpPr>
      <xdr:spPr>
        <a:xfrm>
          <a:off x="2876550" y="14687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3" name="AutoShape 140"/>
        <xdr:cNvSpPr>
          <a:spLocks/>
        </xdr:cNvSpPr>
      </xdr:nvSpPr>
      <xdr:spPr>
        <a:xfrm>
          <a:off x="2409825" y="14658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4" name="AutoShape 141"/>
        <xdr:cNvSpPr>
          <a:spLocks/>
        </xdr:cNvSpPr>
      </xdr:nvSpPr>
      <xdr:spPr>
        <a:xfrm>
          <a:off x="2638425" y="14878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5" name="AutoShape 142"/>
        <xdr:cNvSpPr>
          <a:spLocks/>
        </xdr:cNvSpPr>
      </xdr:nvSpPr>
      <xdr:spPr>
        <a:xfrm>
          <a:off x="2657475" y="14468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6" name="AutoShape 143"/>
        <xdr:cNvSpPr>
          <a:spLocks/>
        </xdr:cNvSpPr>
      </xdr:nvSpPr>
      <xdr:spPr>
        <a:xfrm>
          <a:off x="2876550" y="146875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7" name="AutoShape 144"/>
        <xdr:cNvSpPr>
          <a:spLocks/>
        </xdr:cNvSpPr>
      </xdr:nvSpPr>
      <xdr:spPr>
        <a:xfrm>
          <a:off x="2409825" y="14658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8" name="AutoShape 145"/>
        <xdr:cNvSpPr>
          <a:spLocks/>
        </xdr:cNvSpPr>
      </xdr:nvSpPr>
      <xdr:spPr>
        <a:xfrm>
          <a:off x="2638425" y="14878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89" name="AutoShape 146"/>
        <xdr:cNvSpPr>
          <a:spLocks/>
        </xdr:cNvSpPr>
      </xdr:nvSpPr>
      <xdr:spPr>
        <a:xfrm>
          <a:off x="2657475" y="18259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0" name="AutoShape 147"/>
        <xdr:cNvSpPr>
          <a:spLocks/>
        </xdr:cNvSpPr>
      </xdr:nvSpPr>
      <xdr:spPr>
        <a:xfrm>
          <a:off x="2876550" y="18478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1" name="AutoShape 148"/>
        <xdr:cNvSpPr>
          <a:spLocks/>
        </xdr:cNvSpPr>
      </xdr:nvSpPr>
      <xdr:spPr>
        <a:xfrm>
          <a:off x="2409825" y="18449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2" name="AutoShape 149"/>
        <xdr:cNvSpPr>
          <a:spLocks/>
        </xdr:cNvSpPr>
      </xdr:nvSpPr>
      <xdr:spPr>
        <a:xfrm>
          <a:off x="2638425" y="186690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3" name="AutoShape 150"/>
        <xdr:cNvSpPr>
          <a:spLocks/>
        </xdr:cNvSpPr>
      </xdr:nvSpPr>
      <xdr:spPr>
        <a:xfrm>
          <a:off x="2657475" y="18259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4" name="AutoShape 151"/>
        <xdr:cNvSpPr>
          <a:spLocks/>
        </xdr:cNvSpPr>
      </xdr:nvSpPr>
      <xdr:spPr>
        <a:xfrm>
          <a:off x="2876550" y="18478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5" name="AutoShape 152"/>
        <xdr:cNvSpPr>
          <a:spLocks/>
        </xdr:cNvSpPr>
      </xdr:nvSpPr>
      <xdr:spPr>
        <a:xfrm>
          <a:off x="2409825" y="18449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6" name="AutoShape 153"/>
        <xdr:cNvSpPr>
          <a:spLocks/>
        </xdr:cNvSpPr>
      </xdr:nvSpPr>
      <xdr:spPr>
        <a:xfrm>
          <a:off x="2638425" y="18669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7" name="AutoShape 154"/>
        <xdr:cNvSpPr>
          <a:spLocks/>
        </xdr:cNvSpPr>
      </xdr:nvSpPr>
      <xdr:spPr>
        <a:xfrm>
          <a:off x="2657475" y="182594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8" name="AutoShape 155"/>
        <xdr:cNvSpPr>
          <a:spLocks/>
        </xdr:cNvSpPr>
      </xdr:nvSpPr>
      <xdr:spPr>
        <a:xfrm>
          <a:off x="2876550" y="184785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9" name="AutoShape 156"/>
        <xdr:cNvSpPr>
          <a:spLocks/>
        </xdr:cNvSpPr>
      </xdr:nvSpPr>
      <xdr:spPr>
        <a:xfrm>
          <a:off x="2409825" y="184499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100" name="AutoShape 157"/>
        <xdr:cNvSpPr>
          <a:spLocks/>
        </xdr:cNvSpPr>
      </xdr:nvSpPr>
      <xdr:spPr>
        <a:xfrm>
          <a:off x="2638425" y="18669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1" name="AutoShape 219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2" name="AutoShape 220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3" name="AutoShape 221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4" name="AutoShape 222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</xdr:row>
      <xdr:rowOff>361950</xdr:rowOff>
    </xdr:to>
    <xdr:sp>
      <xdr:nvSpPr>
        <xdr:cNvPr id="105" name="AutoShape 239"/>
        <xdr:cNvSpPr>
          <a:spLocks/>
        </xdr:cNvSpPr>
      </xdr:nvSpPr>
      <xdr:spPr>
        <a:xfrm>
          <a:off x="5429250" y="247650"/>
          <a:ext cx="0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6" name="AutoShape 240"/>
        <xdr:cNvSpPr>
          <a:spLocks/>
        </xdr:cNvSpPr>
      </xdr:nvSpPr>
      <xdr:spPr>
        <a:xfrm>
          <a:off x="5429250" y="1866900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3</xdr:col>
      <xdr:colOff>0</xdr:colOff>
      <xdr:row>7</xdr:row>
      <xdr:rowOff>390525</xdr:rowOff>
    </xdr:to>
    <xdr:sp>
      <xdr:nvSpPr>
        <xdr:cNvPr id="107" name="AutoShape 241"/>
        <xdr:cNvSpPr>
          <a:spLocks/>
        </xdr:cNvSpPr>
      </xdr:nvSpPr>
      <xdr:spPr>
        <a:xfrm>
          <a:off x="5429250" y="83724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85725</xdr:rowOff>
    </xdr:from>
    <xdr:to>
      <xdr:col>3</xdr:col>
      <xdr:colOff>0</xdr:colOff>
      <xdr:row>2</xdr:row>
      <xdr:rowOff>333375</xdr:rowOff>
    </xdr:to>
    <xdr:sp>
      <xdr:nvSpPr>
        <xdr:cNvPr id="108" name="AutoShape 242"/>
        <xdr:cNvSpPr>
          <a:spLocks/>
        </xdr:cNvSpPr>
      </xdr:nvSpPr>
      <xdr:spPr>
        <a:xfrm>
          <a:off x="5429250" y="19526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6</xdr:row>
      <xdr:rowOff>390525</xdr:rowOff>
    </xdr:to>
    <xdr:sp>
      <xdr:nvSpPr>
        <xdr:cNvPr id="109" name="AutoShape 243"/>
        <xdr:cNvSpPr>
          <a:spLocks/>
        </xdr:cNvSpPr>
      </xdr:nvSpPr>
      <xdr:spPr>
        <a:xfrm>
          <a:off x="5429250" y="71818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390525</xdr:rowOff>
    </xdr:to>
    <xdr:sp>
      <xdr:nvSpPr>
        <xdr:cNvPr id="110" name="AutoShape 244"/>
        <xdr:cNvSpPr>
          <a:spLocks/>
        </xdr:cNvSpPr>
      </xdr:nvSpPr>
      <xdr:spPr>
        <a:xfrm>
          <a:off x="5429250" y="54673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400050</xdr:rowOff>
    </xdr:to>
    <xdr:sp>
      <xdr:nvSpPr>
        <xdr:cNvPr id="111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0</xdr:colOff>
      <xdr:row>9</xdr:row>
      <xdr:rowOff>390525</xdr:rowOff>
    </xdr:to>
    <xdr:sp>
      <xdr:nvSpPr>
        <xdr:cNvPr id="112" name="AutoShape 248"/>
        <xdr:cNvSpPr>
          <a:spLocks/>
        </xdr:cNvSpPr>
      </xdr:nvSpPr>
      <xdr:spPr>
        <a:xfrm>
          <a:off x="5429250" y="115252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390525</xdr:rowOff>
    </xdr:to>
    <xdr:sp>
      <xdr:nvSpPr>
        <xdr:cNvPr id="113" name="AutoShape 249"/>
        <xdr:cNvSpPr>
          <a:spLocks/>
        </xdr:cNvSpPr>
      </xdr:nvSpPr>
      <xdr:spPr>
        <a:xfrm>
          <a:off x="5429250" y="143827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0</xdr:colOff>
      <xdr:row>10</xdr:row>
      <xdr:rowOff>390525</xdr:rowOff>
    </xdr:to>
    <xdr:sp>
      <xdr:nvSpPr>
        <xdr:cNvPr id="114" name="AutoShape 251"/>
        <xdr:cNvSpPr>
          <a:spLocks/>
        </xdr:cNvSpPr>
      </xdr:nvSpPr>
      <xdr:spPr>
        <a:xfrm>
          <a:off x="5429250" y="129540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142875</xdr:rowOff>
    </xdr:from>
    <xdr:to>
      <xdr:col>3</xdr:col>
      <xdr:colOff>0</xdr:colOff>
      <xdr:row>14</xdr:row>
      <xdr:rowOff>390525</xdr:rowOff>
    </xdr:to>
    <xdr:sp>
      <xdr:nvSpPr>
        <xdr:cNvPr id="115" name="AutoShape 252"/>
        <xdr:cNvSpPr>
          <a:spLocks/>
        </xdr:cNvSpPr>
      </xdr:nvSpPr>
      <xdr:spPr>
        <a:xfrm>
          <a:off x="5429250" y="18173700"/>
          <a:ext cx="0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116" name="AutoShape 257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17" name="AutoShape 258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781050</xdr:rowOff>
    </xdr:to>
    <xdr:sp>
      <xdr:nvSpPr>
        <xdr:cNvPr id="118" name="AutoShape 259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19" name="AutoShape 260"/>
        <xdr:cNvSpPr>
          <a:spLocks/>
        </xdr:cNvSpPr>
      </xdr:nvSpPr>
      <xdr:spPr>
        <a:xfrm>
          <a:off x="2638425" y="5962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0" name="AutoShape 261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1" name="AutoShape 262"/>
        <xdr:cNvSpPr>
          <a:spLocks/>
        </xdr:cNvSpPr>
      </xdr:nvSpPr>
      <xdr:spPr>
        <a:xfrm>
          <a:off x="2876550" y="7486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2" name="AutoShape 263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3" name="AutoShape 264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4" name="AutoShape 265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5" name="AutoShape 267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6" name="AutoShape 268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7" name="AutoShape 269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8" name="AutoShape 270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29" name="AutoShape 271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0" name="AutoShape 272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1" name="AutoShape 273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2" name="AutoShape 274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3" name="AutoShape 275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4" name="AutoShape 276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5" name="AutoShape 277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6" name="AutoShape 278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7" name="AutoShape 279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8" name="AutoShape 280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39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0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1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2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3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4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5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6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7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8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9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0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1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2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3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4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5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6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7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8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9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60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1" name="AutoShape 321"/>
        <xdr:cNvSpPr>
          <a:spLocks/>
        </xdr:cNvSpPr>
      </xdr:nvSpPr>
      <xdr:spPr>
        <a:xfrm>
          <a:off x="2657475" y="11610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2" name="AutoShape 322"/>
        <xdr:cNvSpPr>
          <a:spLocks/>
        </xdr:cNvSpPr>
      </xdr:nvSpPr>
      <xdr:spPr>
        <a:xfrm>
          <a:off x="2876550" y="11830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3" name="AutoShape 323"/>
        <xdr:cNvSpPr>
          <a:spLocks/>
        </xdr:cNvSpPr>
      </xdr:nvSpPr>
      <xdr:spPr>
        <a:xfrm>
          <a:off x="2409825" y="11801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4" name="AutoShape 324"/>
        <xdr:cNvSpPr>
          <a:spLocks/>
        </xdr:cNvSpPr>
      </xdr:nvSpPr>
      <xdr:spPr>
        <a:xfrm>
          <a:off x="2638425" y="12020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5" name="AutoShape 325"/>
        <xdr:cNvSpPr>
          <a:spLocks/>
        </xdr:cNvSpPr>
      </xdr:nvSpPr>
      <xdr:spPr>
        <a:xfrm>
          <a:off x="2657475" y="11610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6" name="AutoShape 326"/>
        <xdr:cNvSpPr>
          <a:spLocks/>
        </xdr:cNvSpPr>
      </xdr:nvSpPr>
      <xdr:spPr>
        <a:xfrm>
          <a:off x="2876550" y="11830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7" name="AutoShape 327"/>
        <xdr:cNvSpPr>
          <a:spLocks/>
        </xdr:cNvSpPr>
      </xdr:nvSpPr>
      <xdr:spPr>
        <a:xfrm>
          <a:off x="2409825" y="11801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8" name="AutoShape 328"/>
        <xdr:cNvSpPr>
          <a:spLocks/>
        </xdr:cNvSpPr>
      </xdr:nvSpPr>
      <xdr:spPr>
        <a:xfrm>
          <a:off x="2638425" y="12020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9" name="AutoShape 329"/>
        <xdr:cNvSpPr>
          <a:spLocks/>
        </xdr:cNvSpPr>
      </xdr:nvSpPr>
      <xdr:spPr>
        <a:xfrm>
          <a:off x="2657475" y="11610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0" name="AutoShape 330"/>
        <xdr:cNvSpPr>
          <a:spLocks/>
        </xdr:cNvSpPr>
      </xdr:nvSpPr>
      <xdr:spPr>
        <a:xfrm>
          <a:off x="2876550" y="11830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1" name="AutoShape 331"/>
        <xdr:cNvSpPr>
          <a:spLocks/>
        </xdr:cNvSpPr>
      </xdr:nvSpPr>
      <xdr:spPr>
        <a:xfrm>
          <a:off x="2409825" y="11801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2" name="AutoShape 333"/>
        <xdr:cNvSpPr>
          <a:spLocks/>
        </xdr:cNvSpPr>
      </xdr:nvSpPr>
      <xdr:spPr>
        <a:xfrm>
          <a:off x="2657475" y="11610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3" name="AutoShape 335"/>
        <xdr:cNvSpPr>
          <a:spLocks/>
        </xdr:cNvSpPr>
      </xdr:nvSpPr>
      <xdr:spPr>
        <a:xfrm>
          <a:off x="2409825" y="11801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4" name="AutoShape 337"/>
        <xdr:cNvSpPr>
          <a:spLocks/>
        </xdr:cNvSpPr>
      </xdr:nvSpPr>
      <xdr:spPr>
        <a:xfrm>
          <a:off x="2657475" y="11610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5" name="AutoShape 339"/>
        <xdr:cNvSpPr>
          <a:spLocks/>
        </xdr:cNvSpPr>
      </xdr:nvSpPr>
      <xdr:spPr>
        <a:xfrm>
          <a:off x="2409825" y="11801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6" name="AutoShape 341"/>
        <xdr:cNvSpPr>
          <a:spLocks/>
        </xdr:cNvSpPr>
      </xdr:nvSpPr>
      <xdr:spPr>
        <a:xfrm>
          <a:off x="2657475" y="11610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7" name="AutoShape 343"/>
        <xdr:cNvSpPr>
          <a:spLocks/>
        </xdr:cNvSpPr>
      </xdr:nvSpPr>
      <xdr:spPr>
        <a:xfrm>
          <a:off x="2409825" y="11801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78" name="AutoShape 373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79" name="AutoShape 374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0" name="AutoShape 375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81" name="AutoShape 376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2" name="AutoShape 377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3" name="AutoShape 378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4" name="AutoShape 379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5" name="AutoShape 381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6" name="AutoShape 382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7" name="AutoShape 383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3</xdr:row>
      <xdr:rowOff>228600</xdr:rowOff>
    </xdr:from>
    <xdr:to>
      <xdr:col>1</xdr:col>
      <xdr:colOff>1323975</xdr:colOff>
      <xdr:row>3</xdr:row>
      <xdr:rowOff>581025</xdr:rowOff>
    </xdr:to>
    <xdr:sp>
      <xdr:nvSpPr>
        <xdr:cNvPr id="188" name="AutoShape 5"/>
        <xdr:cNvSpPr>
          <a:spLocks/>
        </xdr:cNvSpPr>
      </xdr:nvSpPr>
      <xdr:spPr>
        <a:xfrm>
          <a:off x="2657475" y="3286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3</xdr:row>
      <xdr:rowOff>447675</xdr:rowOff>
    </xdr:from>
    <xdr:to>
      <xdr:col>1</xdr:col>
      <xdr:colOff>1543050</xdr:colOff>
      <xdr:row>3</xdr:row>
      <xdr:rowOff>800100</xdr:rowOff>
    </xdr:to>
    <xdr:sp>
      <xdr:nvSpPr>
        <xdr:cNvPr id="189" name="AutoShape 6"/>
        <xdr:cNvSpPr>
          <a:spLocks/>
        </xdr:cNvSpPr>
      </xdr:nvSpPr>
      <xdr:spPr>
        <a:xfrm>
          <a:off x="2876550" y="3505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190" name="AutoShape 7"/>
        <xdr:cNvSpPr>
          <a:spLocks/>
        </xdr:cNvSpPr>
      </xdr:nvSpPr>
      <xdr:spPr>
        <a:xfrm>
          <a:off x="2409825" y="3476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3</xdr:row>
      <xdr:rowOff>638175</xdr:rowOff>
    </xdr:from>
    <xdr:to>
      <xdr:col>1</xdr:col>
      <xdr:colOff>1304925</xdr:colOff>
      <xdr:row>3</xdr:row>
      <xdr:rowOff>990600</xdr:rowOff>
    </xdr:to>
    <xdr:sp>
      <xdr:nvSpPr>
        <xdr:cNvPr id="191" name="AutoShape 8"/>
        <xdr:cNvSpPr>
          <a:spLocks/>
        </xdr:cNvSpPr>
      </xdr:nvSpPr>
      <xdr:spPr>
        <a:xfrm>
          <a:off x="2638425" y="3695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3</xdr:row>
      <xdr:rowOff>333375</xdr:rowOff>
    </xdr:to>
    <xdr:sp>
      <xdr:nvSpPr>
        <xdr:cNvPr id="192" name="AutoShape 242"/>
        <xdr:cNvSpPr>
          <a:spLocks/>
        </xdr:cNvSpPr>
      </xdr:nvSpPr>
      <xdr:spPr>
        <a:xfrm>
          <a:off x="5429250" y="31432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3" name="AutoShape 57"/>
        <xdr:cNvSpPr>
          <a:spLocks/>
        </xdr:cNvSpPr>
      </xdr:nvSpPr>
      <xdr:spPr>
        <a:xfrm>
          <a:off x="2657475" y="15878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4" name="AutoShape 58"/>
        <xdr:cNvSpPr>
          <a:spLocks/>
        </xdr:cNvSpPr>
      </xdr:nvSpPr>
      <xdr:spPr>
        <a:xfrm>
          <a:off x="2876550" y="16097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5" name="AutoShape 59"/>
        <xdr:cNvSpPr>
          <a:spLocks/>
        </xdr:cNvSpPr>
      </xdr:nvSpPr>
      <xdr:spPr>
        <a:xfrm>
          <a:off x="2409825" y="160686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96" name="AutoShape 60"/>
        <xdr:cNvSpPr>
          <a:spLocks/>
        </xdr:cNvSpPr>
      </xdr:nvSpPr>
      <xdr:spPr>
        <a:xfrm>
          <a:off x="2638425" y="162877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7" name="AutoShape 134"/>
        <xdr:cNvSpPr>
          <a:spLocks/>
        </xdr:cNvSpPr>
      </xdr:nvSpPr>
      <xdr:spPr>
        <a:xfrm>
          <a:off x="2657475" y="15878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8" name="AutoShape 135"/>
        <xdr:cNvSpPr>
          <a:spLocks/>
        </xdr:cNvSpPr>
      </xdr:nvSpPr>
      <xdr:spPr>
        <a:xfrm>
          <a:off x="2876550" y="16097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9" name="AutoShape 136"/>
        <xdr:cNvSpPr>
          <a:spLocks/>
        </xdr:cNvSpPr>
      </xdr:nvSpPr>
      <xdr:spPr>
        <a:xfrm>
          <a:off x="2409825" y="160686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0" name="AutoShape 137"/>
        <xdr:cNvSpPr>
          <a:spLocks/>
        </xdr:cNvSpPr>
      </xdr:nvSpPr>
      <xdr:spPr>
        <a:xfrm>
          <a:off x="2638425" y="162877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1" name="AutoShape 138"/>
        <xdr:cNvSpPr>
          <a:spLocks/>
        </xdr:cNvSpPr>
      </xdr:nvSpPr>
      <xdr:spPr>
        <a:xfrm>
          <a:off x="2657475" y="15878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2" name="AutoShape 139"/>
        <xdr:cNvSpPr>
          <a:spLocks/>
        </xdr:cNvSpPr>
      </xdr:nvSpPr>
      <xdr:spPr>
        <a:xfrm>
          <a:off x="2876550" y="16097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3" name="AutoShape 140"/>
        <xdr:cNvSpPr>
          <a:spLocks/>
        </xdr:cNvSpPr>
      </xdr:nvSpPr>
      <xdr:spPr>
        <a:xfrm>
          <a:off x="2409825" y="160686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4" name="AutoShape 141"/>
        <xdr:cNvSpPr>
          <a:spLocks/>
        </xdr:cNvSpPr>
      </xdr:nvSpPr>
      <xdr:spPr>
        <a:xfrm>
          <a:off x="2638425" y="16287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5" name="AutoShape 142"/>
        <xdr:cNvSpPr>
          <a:spLocks/>
        </xdr:cNvSpPr>
      </xdr:nvSpPr>
      <xdr:spPr>
        <a:xfrm>
          <a:off x="2657475" y="15878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6" name="AutoShape 143"/>
        <xdr:cNvSpPr>
          <a:spLocks/>
        </xdr:cNvSpPr>
      </xdr:nvSpPr>
      <xdr:spPr>
        <a:xfrm>
          <a:off x="2876550" y="160972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7" name="AutoShape 144"/>
        <xdr:cNvSpPr>
          <a:spLocks/>
        </xdr:cNvSpPr>
      </xdr:nvSpPr>
      <xdr:spPr>
        <a:xfrm>
          <a:off x="2409825" y="16068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8" name="AutoShape 145"/>
        <xdr:cNvSpPr>
          <a:spLocks/>
        </xdr:cNvSpPr>
      </xdr:nvSpPr>
      <xdr:spPr>
        <a:xfrm>
          <a:off x="2638425" y="162877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12</xdr:row>
      <xdr:rowOff>142875</xdr:rowOff>
    </xdr:from>
    <xdr:to>
      <xdr:col>3</xdr:col>
      <xdr:colOff>0</xdr:colOff>
      <xdr:row>12</xdr:row>
      <xdr:rowOff>390525</xdr:rowOff>
    </xdr:to>
    <xdr:sp>
      <xdr:nvSpPr>
        <xdr:cNvPr id="209" name="AutoShape 249"/>
        <xdr:cNvSpPr>
          <a:spLocks/>
        </xdr:cNvSpPr>
      </xdr:nvSpPr>
      <xdr:spPr>
        <a:xfrm>
          <a:off x="5429250" y="157924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0" name="AutoShape 57"/>
        <xdr:cNvSpPr>
          <a:spLocks/>
        </xdr:cNvSpPr>
      </xdr:nvSpPr>
      <xdr:spPr>
        <a:xfrm>
          <a:off x="2657475" y="17068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1" name="AutoShape 58"/>
        <xdr:cNvSpPr>
          <a:spLocks/>
        </xdr:cNvSpPr>
      </xdr:nvSpPr>
      <xdr:spPr>
        <a:xfrm>
          <a:off x="2876550" y="17287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2" name="AutoShape 59"/>
        <xdr:cNvSpPr>
          <a:spLocks/>
        </xdr:cNvSpPr>
      </xdr:nvSpPr>
      <xdr:spPr>
        <a:xfrm>
          <a:off x="2409825" y="17259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3" name="AutoShape 60"/>
        <xdr:cNvSpPr>
          <a:spLocks/>
        </xdr:cNvSpPr>
      </xdr:nvSpPr>
      <xdr:spPr>
        <a:xfrm>
          <a:off x="2638425" y="174783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4" name="AutoShape 134"/>
        <xdr:cNvSpPr>
          <a:spLocks/>
        </xdr:cNvSpPr>
      </xdr:nvSpPr>
      <xdr:spPr>
        <a:xfrm>
          <a:off x="2657475" y="17068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5" name="AutoShape 135"/>
        <xdr:cNvSpPr>
          <a:spLocks/>
        </xdr:cNvSpPr>
      </xdr:nvSpPr>
      <xdr:spPr>
        <a:xfrm>
          <a:off x="2876550" y="17287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6" name="AutoShape 136"/>
        <xdr:cNvSpPr>
          <a:spLocks/>
        </xdr:cNvSpPr>
      </xdr:nvSpPr>
      <xdr:spPr>
        <a:xfrm>
          <a:off x="2409825" y="17259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7" name="AutoShape 137"/>
        <xdr:cNvSpPr>
          <a:spLocks/>
        </xdr:cNvSpPr>
      </xdr:nvSpPr>
      <xdr:spPr>
        <a:xfrm>
          <a:off x="2638425" y="174783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8" name="AutoShape 138"/>
        <xdr:cNvSpPr>
          <a:spLocks/>
        </xdr:cNvSpPr>
      </xdr:nvSpPr>
      <xdr:spPr>
        <a:xfrm>
          <a:off x="2657475" y="17068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9" name="AutoShape 139"/>
        <xdr:cNvSpPr>
          <a:spLocks/>
        </xdr:cNvSpPr>
      </xdr:nvSpPr>
      <xdr:spPr>
        <a:xfrm>
          <a:off x="2876550" y="17287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0" name="AutoShape 140"/>
        <xdr:cNvSpPr>
          <a:spLocks/>
        </xdr:cNvSpPr>
      </xdr:nvSpPr>
      <xdr:spPr>
        <a:xfrm>
          <a:off x="2409825" y="17259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1" name="AutoShape 141"/>
        <xdr:cNvSpPr>
          <a:spLocks/>
        </xdr:cNvSpPr>
      </xdr:nvSpPr>
      <xdr:spPr>
        <a:xfrm>
          <a:off x="2638425" y="17478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2" name="AutoShape 142"/>
        <xdr:cNvSpPr>
          <a:spLocks/>
        </xdr:cNvSpPr>
      </xdr:nvSpPr>
      <xdr:spPr>
        <a:xfrm>
          <a:off x="2657475" y="170688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3" name="AutoShape 143"/>
        <xdr:cNvSpPr>
          <a:spLocks/>
        </xdr:cNvSpPr>
      </xdr:nvSpPr>
      <xdr:spPr>
        <a:xfrm>
          <a:off x="2876550" y="172878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4" name="AutoShape 144"/>
        <xdr:cNvSpPr>
          <a:spLocks/>
        </xdr:cNvSpPr>
      </xdr:nvSpPr>
      <xdr:spPr>
        <a:xfrm>
          <a:off x="2409825" y="172593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5" name="AutoShape 145"/>
        <xdr:cNvSpPr>
          <a:spLocks/>
        </xdr:cNvSpPr>
      </xdr:nvSpPr>
      <xdr:spPr>
        <a:xfrm>
          <a:off x="2638425" y="174783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0</xdr:colOff>
      <xdr:row>13</xdr:row>
      <xdr:rowOff>390525</xdr:rowOff>
    </xdr:to>
    <xdr:sp>
      <xdr:nvSpPr>
        <xdr:cNvPr id="226" name="AutoShape 249"/>
        <xdr:cNvSpPr>
          <a:spLocks/>
        </xdr:cNvSpPr>
      </xdr:nvSpPr>
      <xdr:spPr>
        <a:xfrm>
          <a:off x="5429250" y="169830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</xdr:row>
      <xdr:rowOff>228600</xdr:rowOff>
    </xdr:from>
    <xdr:to>
      <xdr:col>1</xdr:col>
      <xdr:colOff>1323975</xdr:colOff>
      <xdr:row>4</xdr:row>
      <xdr:rowOff>581025</xdr:rowOff>
    </xdr:to>
    <xdr:sp>
      <xdr:nvSpPr>
        <xdr:cNvPr id="227" name="AutoShape 5"/>
        <xdr:cNvSpPr>
          <a:spLocks/>
        </xdr:cNvSpPr>
      </xdr:nvSpPr>
      <xdr:spPr>
        <a:xfrm>
          <a:off x="2657475" y="4476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447675</xdr:rowOff>
    </xdr:from>
    <xdr:to>
      <xdr:col>1</xdr:col>
      <xdr:colOff>1543050</xdr:colOff>
      <xdr:row>4</xdr:row>
      <xdr:rowOff>800100</xdr:rowOff>
    </xdr:to>
    <xdr:sp>
      <xdr:nvSpPr>
        <xdr:cNvPr id="228" name="AutoShape 6"/>
        <xdr:cNvSpPr>
          <a:spLocks/>
        </xdr:cNvSpPr>
      </xdr:nvSpPr>
      <xdr:spPr>
        <a:xfrm>
          <a:off x="2876550" y="46958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419100</xdr:rowOff>
    </xdr:from>
    <xdr:to>
      <xdr:col>1</xdr:col>
      <xdr:colOff>1076325</xdr:colOff>
      <xdr:row>4</xdr:row>
      <xdr:rowOff>771525</xdr:rowOff>
    </xdr:to>
    <xdr:sp>
      <xdr:nvSpPr>
        <xdr:cNvPr id="229" name="AutoShape 7"/>
        <xdr:cNvSpPr>
          <a:spLocks/>
        </xdr:cNvSpPr>
      </xdr:nvSpPr>
      <xdr:spPr>
        <a:xfrm>
          <a:off x="2409825" y="4667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638175</xdr:rowOff>
    </xdr:from>
    <xdr:to>
      <xdr:col>1</xdr:col>
      <xdr:colOff>1304925</xdr:colOff>
      <xdr:row>4</xdr:row>
      <xdr:rowOff>990600</xdr:rowOff>
    </xdr:to>
    <xdr:sp>
      <xdr:nvSpPr>
        <xdr:cNvPr id="230" name="AutoShape 8"/>
        <xdr:cNvSpPr>
          <a:spLocks/>
        </xdr:cNvSpPr>
      </xdr:nvSpPr>
      <xdr:spPr>
        <a:xfrm>
          <a:off x="2638425" y="4886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231" name="AutoShape 242"/>
        <xdr:cNvSpPr>
          <a:spLocks/>
        </xdr:cNvSpPr>
      </xdr:nvSpPr>
      <xdr:spPr>
        <a:xfrm>
          <a:off x="5429250" y="43338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32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3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4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5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36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7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8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9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400050</xdr:rowOff>
    </xdr:to>
    <xdr:sp>
      <xdr:nvSpPr>
        <xdr:cNvPr id="240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1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2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3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4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5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6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7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8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9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0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1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2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3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4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5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6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7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8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9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0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1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2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3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4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5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6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7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8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9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0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400050</xdr:rowOff>
    </xdr:to>
    <xdr:sp>
      <xdr:nvSpPr>
        <xdr:cNvPr id="271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2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3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4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5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6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7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8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9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0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1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2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3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4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5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6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7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8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9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0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1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2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3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4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5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6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97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8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9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00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01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400050</xdr:rowOff>
    </xdr:to>
    <xdr:sp>
      <xdr:nvSpPr>
        <xdr:cNvPr id="302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03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04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05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06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07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08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09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10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11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12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13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14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15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16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17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18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19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20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21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22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23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24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25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26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27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28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29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30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31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32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400050</xdr:rowOff>
    </xdr:to>
    <xdr:sp>
      <xdr:nvSpPr>
        <xdr:cNvPr id="333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34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35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36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37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38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39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40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41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42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43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44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45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46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47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48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49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50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51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52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53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54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55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E12">
      <selection activeCell="M19" sqref="M19"/>
    </sheetView>
  </sheetViews>
  <sheetFormatPr defaultColWidth="11.421875" defaultRowHeight="12.75"/>
  <cols>
    <col min="1" max="16384" width="11.421875" style="111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72">
      <selection activeCell="B20" sqref="B20:B21"/>
    </sheetView>
  </sheetViews>
  <sheetFormatPr defaultColWidth="11.421875" defaultRowHeight="12.75"/>
  <cols>
    <col min="1" max="1" width="48.28125" style="5" customWidth="1"/>
    <col min="2" max="2" width="44.28125" style="5" customWidth="1"/>
    <col min="3" max="3" width="31.421875" style="5" customWidth="1"/>
    <col min="4" max="16384" width="11.421875" style="5" customWidth="1"/>
  </cols>
  <sheetData>
    <row r="1" ht="9.75" customHeight="1"/>
    <row r="2" spans="1:3" ht="12.75" customHeight="1">
      <c r="A2" s="119" t="s">
        <v>97</v>
      </c>
      <c r="B2" s="119"/>
      <c r="C2" s="119"/>
    </row>
    <row r="3" spans="1:3" ht="30.75" customHeight="1">
      <c r="A3" s="119"/>
      <c r="B3" s="119"/>
      <c r="C3" s="119"/>
    </row>
    <row r="4" spans="1:3" s="12" customFormat="1" ht="12.75" customHeight="1">
      <c r="A4" s="16"/>
      <c r="B4" s="16"/>
      <c r="C4" s="16"/>
    </row>
    <row r="5" spans="1:3" ht="15">
      <c r="A5" s="119" t="s">
        <v>96</v>
      </c>
      <c r="B5" s="119"/>
      <c r="C5" s="119"/>
    </row>
    <row r="6" ht="14.25">
      <c r="A6" s="6"/>
    </row>
    <row r="7" spans="1:3" ht="55.5" customHeight="1">
      <c r="A7" s="116" t="s">
        <v>95</v>
      </c>
      <c r="B7" s="116"/>
      <c r="C7" s="116"/>
    </row>
    <row r="8" ht="14.25">
      <c r="A8" s="6"/>
    </row>
    <row r="9" spans="1:3" ht="45" customHeight="1">
      <c r="A9" s="116" t="s">
        <v>94</v>
      </c>
      <c r="B9" s="116"/>
      <c r="C9" s="116"/>
    </row>
    <row r="10" spans="1:3" ht="14.25">
      <c r="A10" s="116"/>
      <c r="B10" s="116"/>
      <c r="C10" s="116"/>
    </row>
    <row r="11" spans="1:3" ht="27.75" customHeight="1">
      <c r="A11" s="116" t="s">
        <v>93</v>
      </c>
      <c r="B11" s="116"/>
      <c r="C11" s="116"/>
    </row>
    <row r="12" ht="15" thickBot="1">
      <c r="A12" s="6"/>
    </row>
    <row r="13" spans="1:3" ht="16.5" thickBot="1" thickTop="1">
      <c r="A13" s="11" t="s">
        <v>92</v>
      </c>
      <c r="B13" s="11" t="s">
        <v>91</v>
      </c>
      <c r="C13" s="10" t="s">
        <v>90</v>
      </c>
    </row>
    <row r="14" spans="1:3" ht="13.5" thickTop="1">
      <c r="A14" s="126" t="s">
        <v>89</v>
      </c>
      <c r="B14" s="129" t="s">
        <v>191</v>
      </c>
      <c r="C14" s="132" t="s">
        <v>65</v>
      </c>
    </row>
    <row r="15" spans="1:3" ht="12.75">
      <c r="A15" s="127"/>
      <c r="B15" s="130"/>
      <c r="C15" s="133"/>
    </row>
    <row r="16" spans="1:3" ht="12.75">
      <c r="A16" s="127"/>
      <c r="B16" s="130"/>
      <c r="C16" s="133"/>
    </row>
    <row r="17" spans="1:3" ht="13.5" thickBot="1">
      <c r="A17" s="128"/>
      <c r="B17" s="131"/>
      <c r="C17" s="134"/>
    </row>
    <row r="18" spans="1:3" ht="13.5" thickTop="1">
      <c r="A18" s="135" t="s">
        <v>88</v>
      </c>
      <c r="B18" s="129" t="s">
        <v>192</v>
      </c>
      <c r="C18" s="139" t="s">
        <v>87</v>
      </c>
    </row>
    <row r="19" spans="1:3" ht="39" customHeight="1" thickBot="1">
      <c r="A19" s="136"/>
      <c r="B19" s="131"/>
      <c r="C19" s="140"/>
    </row>
    <row r="20" spans="1:3" ht="13.5" thickTop="1">
      <c r="A20" s="137" t="s">
        <v>86</v>
      </c>
      <c r="B20" s="129" t="s">
        <v>193</v>
      </c>
      <c r="C20" s="139" t="s">
        <v>59</v>
      </c>
    </row>
    <row r="21" spans="1:3" ht="39.75" customHeight="1" thickBot="1">
      <c r="A21" s="138"/>
      <c r="B21" s="131"/>
      <c r="C21" s="140"/>
    </row>
    <row r="22" ht="15" thickTop="1">
      <c r="A22" s="6"/>
    </row>
    <row r="23" spans="1:3" ht="15">
      <c r="A23" s="119" t="s">
        <v>85</v>
      </c>
      <c r="B23" s="119"/>
      <c r="C23" s="119"/>
    </row>
    <row r="24" ht="14.25">
      <c r="A24" s="6"/>
    </row>
    <row r="25" spans="1:3" ht="14.25">
      <c r="A25" s="116" t="s">
        <v>84</v>
      </c>
      <c r="B25" s="116"/>
      <c r="C25" s="116"/>
    </row>
    <row r="26" ht="14.25">
      <c r="A26" s="6"/>
    </row>
    <row r="27" spans="1:3" ht="41.25" customHeight="1">
      <c r="A27" s="116" t="s">
        <v>83</v>
      </c>
      <c r="B27" s="116"/>
      <c r="C27" s="116"/>
    </row>
    <row r="28" ht="14.25">
      <c r="A28" s="6"/>
    </row>
    <row r="29" spans="1:3" ht="40.5" customHeight="1">
      <c r="A29" s="116" t="s">
        <v>82</v>
      </c>
      <c r="B29" s="116"/>
      <c r="C29" s="116"/>
    </row>
    <row r="30" spans="1:3" ht="14.25">
      <c r="A30" s="116"/>
      <c r="B30" s="116"/>
      <c r="C30" s="116"/>
    </row>
    <row r="31" spans="1:3" ht="36" customHeight="1">
      <c r="A31" s="116" t="s">
        <v>81</v>
      </c>
      <c r="B31" s="116"/>
      <c r="C31" s="116"/>
    </row>
    <row r="32" spans="1:3" ht="14.25">
      <c r="A32" s="116"/>
      <c r="B32" s="116"/>
      <c r="C32" s="116"/>
    </row>
    <row r="33" spans="1:3" ht="18" customHeight="1">
      <c r="A33" s="117" t="s">
        <v>80</v>
      </c>
      <c r="B33" s="117"/>
      <c r="C33" s="117"/>
    </row>
    <row r="34" spans="1:3" ht="14.25">
      <c r="A34" s="116"/>
      <c r="B34" s="116"/>
      <c r="C34" s="116"/>
    </row>
    <row r="35" spans="1:3" ht="51.75" customHeight="1">
      <c r="A35" s="116" t="s">
        <v>79</v>
      </c>
      <c r="B35" s="116"/>
      <c r="C35" s="116"/>
    </row>
    <row r="36" spans="1:3" ht="14.25">
      <c r="A36" s="116"/>
      <c r="B36" s="116"/>
      <c r="C36" s="116"/>
    </row>
    <row r="37" spans="1:3" ht="15">
      <c r="A37" s="117" t="s">
        <v>78</v>
      </c>
      <c r="B37" s="117"/>
      <c r="C37" s="117"/>
    </row>
    <row r="38" spans="1:3" ht="14.25">
      <c r="A38" s="116"/>
      <c r="B38" s="116"/>
      <c r="C38" s="116"/>
    </row>
    <row r="39" spans="1:3" ht="27.75" customHeight="1">
      <c r="A39" s="116" t="s">
        <v>77</v>
      </c>
      <c r="B39" s="116"/>
      <c r="C39" s="116"/>
    </row>
    <row r="40" spans="1:3" ht="14.25">
      <c r="A40" s="116"/>
      <c r="B40" s="116"/>
      <c r="C40" s="116"/>
    </row>
    <row r="41" spans="1:3" ht="30.75" customHeight="1">
      <c r="A41" s="116" t="s">
        <v>76</v>
      </c>
      <c r="B41" s="116"/>
      <c r="C41" s="116"/>
    </row>
    <row r="42" spans="1:3" ht="14.25">
      <c r="A42" s="116"/>
      <c r="B42" s="116"/>
      <c r="C42" s="116"/>
    </row>
    <row r="43" spans="1:3" ht="22.5" customHeight="1">
      <c r="A43" s="116" t="s">
        <v>75</v>
      </c>
      <c r="B43" s="116"/>
      <c r="C43" s="116"/>
    </row>
    <row r="44" spans="1:3" ht="14.25">
      <c r="A44" s="116"/>
      <c r="B44" s="116"/>
      <c r="C44" s="116"/>
    </row>
    <row r="45" spans="1:3" ht="34.5" customHeight="1">
      <c r="A45" s="116" t="s">
        <v>74</v>
      </c>
      <c r="B45" s="116"/>
      <c r="C45" s="116"/>
    </row>
    <row r="46" spans="1:3" ht="14.25">
      <c r="A46" s="116"/>
      <c r="B46" s="116"/>
      <c r="C46" s="116"/>
    </row>
    <row r="47" spans="1:3" ht="15">
      <c r="A47" s="117" t="s">
        <v>73</v>
      </c>
      <c r="B47" s="117"/>
      <c r="C47" s="117"/>
    </row>
    <row r="48" spans="1:3" ht="14.25">
      <c r="A48" s="116"/>
      <c r="B48" s="116"/>
      <c r="C48" s="116"/>
    </row>
    <row r="49" spans="1:3" ht="72.75" customHeight="1">
      <c r="A49" s="116" t="s">
        <v>72</v>
      </c>
      <c r="B49" s="116"/>
      <c r="C49" s="116"/>
    </row>
    <row r="50" spans="1:3" ht="14.25">
      <c r="A50" s="116"/>
      <c r="B50" s="116"/>
      <c r="C50" s="116"/>
    </row>
    <row r="51" spans="1:3" ht="39" customHeight="1">
      <c r="A51" s="116" t="s">
        <v>71</v>
      </c>
      <c r="B51" s="116"/>
      <c r="C51" s="116"/>
    </row>
    <row r="52" spans="1:3" ht="14.25">
      <c r="A52" s="116"/>
      <c r="B52" s="116"/>
      <c r="C52" s="116"/>
    </row>
    <row r="53" spans="1:3" ht="19.5" customHeight="1">
      <c r="A53" s="117" t="s">
        <v>70</v>
      </c>
      <c r="B53" s="117"/>
      <c r="C53" s="117"/>
    </row>
    <row r="54" spans="1:3" ht="14.25">
      <c r="A54" s="116"/>
      <c r="B54" s="116"/>
      <c r="C54" s="116"/>
    </row>
    <row r="55" spans="1:3" ht="14.25">
      <c r="A55" s="116" t="s">
        <v>69</v>
      </c>
      <c r="B55" s="116"/>
      <c r="C55" s="116"/>
    </row>
    <row r="56" spans="1:3" ht="15" thickBot="1">
      <c r="A56" s="116"/>
      <c r="B56" s="116"/>
      <c r="C56" s="116"/>
    </row>
    <row r="57" spans="1:3" ht="16.5" thickBot="1" thickTop="1">
      <c r="A57" s="11" t="s">
        <v>68</v>
      </c>
      <c r="B57" s="11" t="s">
        <v>4</v>
      </c>
      <c r="C57" s="10" t="s">
        <v>1</v>
      </c>
    </row>
    <row r="58" spans="1:3" ht="24" customHeight="1" thickTop="1">
      <c r="A58" s="120" t="s">
        <v>67</v>
      </c>
      <c r="B58" s="141" t="s">
        <v>66</v>
      </c>
      <c r="C58" s="124" t="s">
        <v>65</v>
      </c>
    </row>
    <row r="59" spans="1:3" ht="23.25" customHeight="1" thickBot="1">
      <c r="A59" s="121"/>
      <c r="B59" s="142"/>
      <c r="C59" s="125"/>
    </row>
    <row r="60" spans="1:3" ht="27.75" customHeight="1" thickTop="1">
      <c r="A60" s="120" t="s">
        <v>64</v>
      </c>
      <c r="B60" s="143" t="s">
        <v>63</v>
      </c>
      <c r="C60" s="124" t="s">
        <v>62</v>
      </c>
    </row>
    <row r="61" spans="1:3" ht="25.5" customHeight="1" thickBot="1">
      <c r="A61" s="121"/>
      <c r="B61" s="144"/>
      <c r="C61" s="125"/>
    </row>
    <row r="62" spans="1:3" ht="24.75" customHeight="1" thickTop="1">
      <c r="A62" s="120" t="s">
        <v>61</v>
      </c>
      <c r="B62" s="122" t="s">
        <v>60</v>
      </c>
      <c r="C62" s="124" t="s">
        <v>59</v>
      </c>
    </row>
    <row r="63" spans="1:3" ht="24" customHeight="1" thickBot="1">
      <c r="A63" s="121"/>
      <c r="B63" s="123"/>
      <c r="C63" s="125"/>
    </row>
    <row r="64" spans="1:3" s="12" customFormat="1" ht="24" customHeight="1" thickTop="1">
      <c r="A64" s="15"/>
      <c r="B64" s="14"/>
      <c r="C64" s="13"/>
    </row>
    <row r="65" ht="14.25">
      <c r="A65" s="6"/>
    </row>
    <row r="66" spans="1:3" ht="15">
      <c r="A66" s="119" t="s">
        <v>58</v>
      </c>
      <c r="B66" s="119"/>
      <c r="C66" s="119"/>
    </row>
    <row r="67" ht="14.25">
      <c r="A67" s="6"/>
    </row>
    <row r="68" spans="1:3" ht="62.25" customHeight="1">
      <c r="A68" s="116" t="s">
        <v>57</v>
      </c>
      <c r="B68" s="116"/>
      <c r="C68" s="116"/>
    </row>
    <row r="69" spans="1:3" ht="15">
      <c r="A69" s="118" t="s">
        <v>56</v>
      </c>
      <c r="B69" s="118"/>
      <c r="C69" s="118"/>
    </row>
    <row r="70" ht="14.25">
      <c r="A70" s="6"/>
    </row>
    <row r="71" spans="1:3" ht="45" customHeight="1">
      <c r="A71" s="116" t="s">
        <v>55</v>
      </c>
      <c r="B71" s="116"/>
      <c r="C71" s="116"/>
    </row>
    <row r="72" ht="14.25">
      <c r="A72" s="6"/>
    </row>
    <row r="73" spans="1:3" ht="39.75" customHeight="1">
      <c r="A73" s="116" t="s">
        <v>54</v>
      </c>
      <c r="B73" s="116"/>
      <c r="C73" s="116"/>
    </row>
    <row r="74" ht="15" thickBot="1">
      <c r="A74" s="6"/>
    </row>
    <row r="75" spans="1:3" ht="16.5" thickBot="1" thickTop="1">
      <c r="A75" s="11" t="s">
        <v>53</v>
      </c>
      <c r="B75" s="11" t="s">
        <v>27</v>
      </c>
      <c r="C75" s="10" t="s">
        <v>52</v>
      </c>
    </row>
    <row r="76" spans="1:3" ht="102" thickBot="1" thickTop="1">
      <c r="A76" s="9" t="s">
        <v>51</v>
      </c>
      <c r="B76" s="8" t="s">
        <v>50</v>
      </c>
      <c r="C76" s="7" t="s">
        <v>49</v>
      </c>
    </row>
    <row r="77" spans="1:3" ht="130.5" thickBot="1" thickTop="1">
      <c r="A77" s="9" t="s">
        <v>48</v>
      </c>
      <c r="B77" s="8" t="s">
        <v>47</v>
      </c>
      <c r="C77" s="7" t="s">
        <v>46</v>
      </c>
    </row>
    <row r="78" spans="1:3" ht="73.5" thickBot="1" thickTop="1">
      <c r="A78" s="9" t="s">
        <v>45</v>
      </c>
      <c r="B78" s="8" t="s">
        <v>44</v>
      </c>
      <c r="C78" s="7" t="s">
        <v>43</v>
      </c>
    </row>
    <row r="79" ht="15" thickTop="1">
      <c r="A79" s="6"/>
    </row>
  </sheetData>
  <sheetProtection/>
  <mergeCells count="60">
    <mergeCell ref="B58:B59"/>
    <mergeCell ref="C58:C59"/>
    <mergeCell ref="A60:A61"/>
    <mergeCell ref="B60:B61"/>
    <mergeCell ref="C60:C61"/>
    <mergeCell ref="A38:C38"/>
    <mergeCell ref="A27:C27"/>
    <mergeCell ref="A29:C29"/>
    <mergeCell ref="A30:C30"/>
    <mergeCell ref="A31:C31"/>
    <mergeCell ref="A33:C33"/>
    <mergeCell ref="A34:C34"/>
    <mergeCell ref="A35:C35"/>
    <mergeCell ref="A36:C36"/>
    <mergeCell ref="A37:C37"/>
    <mergeCell ref="B20:B21"/>
    <mergeCell ref="C20:C21"/>
    <mergeCell ref="B18:B19"/>
    <mergeCell ref="C18:C19"/>
    <mergeCell ref="A32:C32"/>
    <mergeCell ref="A42:C42"/>
    <mergeCell ref="A49:C49"/>
    <mergeCell ref="A10:C10"/>
    <mergeCell ref="A23:C23"/>
    <mergeCell ref="A25:C25"/>
    <mergeCell ref="A18:A19"/>
    <mergeCell ref="A39:C39"/>
    <mergeCell ref="A40:C40"/>
    <mergeCell ref="A41:C41"/>
    <mergeCell ref="A44:C44"/>
    <mergeCell ref="A45:C45"/>
    <mergeCell ref="A46:C46"/>
    <mergeCell ref="A47:C47"/>
    <mergeCell ref="A48:C48"/>
    <mergeCell ref="A43:C43"/>
    <mergeCell ref="A20:A21"/>
    <mergeCell ref="A2:C3"/>
    <mergeCell ref="A5:C5"/>
    <mergeCell ref="A7:C7"/>
    <mergeCell ref="A9:C9"/>
    <mergeCell ref="A14:A17"/>
    <mergeCell ref="B14:B17"/>
    <mergeCell ref="A11:C11"/>
    <mergeCell ref="C14:C17"/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  <mergeCell ref="A55:C55"/>
    <mergeCell ref="A66:C66"/>
    <mergeCell ref="A58:A59"/>
    <mergeCell ref="A62:A63"/>
    <mergeCell ref="B62:B63"/>
    <mergeCell ref="C62:C6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9">
      <selection activeCell="I12" sqref="I12"/>
    </sheetView>
  </sheetViews>
  <sheetFormatPr defaultColWidth="11.421875" defaultRowHeight="12.75"/>
  <cols>
    <col min="1" max="1" width="15.28125" style="66" bestFit="1" customWidth="1"/>
    <col min="2" max="2" width="12.8515625" style="66" bestFit="1" customWidth="1"/>
    <col min="3" max="3" width="46.140625" style="57" customWidth="1"/>
    <col min="4" max="4" width="17.7109375" style="57" bestFit="1" customWidth="1"/>
    <col min="5" max="5" width="9.57421875" style="57" bestFit="1" customWidth="1"/>
    <col min="6" max="16384" width="11.421875" style="57" customWidth="1"/>
  </cols>
  <sheetData>
    <row r="1" spans="1:5" ht="15.75">
      <c r="A1" s="150" t="s">
        <v>179</v>
      </c>
      <c r="B1" s="151"/>
      <c r="C1" s="151"/>
      <c r="D1" s="151"/>
      <c r="E1" s="152"/>
    </row>
    <row r="2" spans="1:5" ht="47.25">
      <c r="A2" s="56" t="s">
        <v>0</v>
      </c>
      <c r="B2" s="56" t="s">
        <v>126</v>
      </c>
      <c r="C2" s="56" t="s">
        <v>38</v>
      </c>
      <c r="D2" s="56" t="s">
        <v>29</v>
      </c>
      <c r="E2" s="56" t="s">
        <v>1</v>
      </c>
    </row>
    <row r="3" spans="1:5" ht="15.75">
      <c r="A3" s="148" t="s">
        <v>31</v>
      </c>
      <c r="B3" s="148"/>
      <c r="C3" s="148"/>
      <c r="D3" s="148"/>
      <c r="E3" s="148"/>
    </row>
    <row r="4" spans="1:6" ht="75">
      <c r="A4" s="58" t="s">
        <v>30</v>
      </c>
      <c r="B4" s="58" t="s">
        <v>128</v>
      </c>
      <c r="C4" s="59" t="s">
        <v>246</v>
      </c>
      <c r="D4" s="58" t="s">
        <v>39</v>
      </c>
      <c r="E4" s="60"/>
      <c r="F4" s="61"/>
    </row>
    <row r="5" spans="1:6" ht="75">
      <c r="A5" s="58" t="s">
        <v>135</v>
      </c>
      <c r="B5" s="58" t="s">
        <v>128</v>
      </c>
      <c r="C5" s="62" t="s">
        <v>194</v>
      </c>
      <c r="D5" s="58" t="s">
        <v>39</v>
      </c>
      <c r="E5" s="60"/>
      <c r="F5" s="61"/>
    </row>
    <row r="6" spans="1:6" ht="60">
      <c r="A6" s="58" t="s">
        <v>134</v>
      </c>
      <c r="B6" s="58" t="s">
        <v>128</v>
      </c>
      <c r="C6" s="62" t="s">
        <v>195</v>
      </c>
      <c r="D6" s="58" t="s">
        <v>40</v>
      </c>
      <c r="E6" s="60"/>
      <c r="F6" s="61"/>
    </row>
    <row r="7" spans="1:5" ht="60">
      <c r="A7" s="58" t="s">
        <v>127</v>
      </c>
      <c r="B7" s="58" t="s">
        <v>128</v>
      </c>
      <c r="C7" s="63" t="s">
        <v>196</v>
      </c>
      <c r="D7" s="58" t="s">
        <v>40</v>
      </c>
      <c r="E7" s="64"/>
    </row>
    <row r="8" spans="1:5" ht="15.75">
      <c r="A8" s="148" t="s">
        <v>32</v>
      </c>
      <c r="B8" s="148"/>
      <c r="C8" s="149"/>
      <c r="D8" s="149"/>
      <c r="E8" s="149"/>
    </row>
    <row r="9" spans="1:5" ht="90">
      <c r="A9" s="58" t="s">
        <v>137</v>
      </c>
      <c r="B9" s="58" t="s">
        <v>129</v>
      </c>
      <c r="C9" s="63" t="s">
        <v>197</v>
      </c>
      <c r="D9" s="58" t="s">
        <v>39</v>
      </c>
      <c r="E9" s="64"/>
    </row>
    <row r="10" spans="1:5" ht="60">
      <c r="A10" s="58" t="s">
        <v>33</v>
      </c>
      <c r="B10" s="58" t="s">
        <v>129</v>
      </c>
      <c r="C10" s="63" t="s">
        <v>198</v>
      </c>
      <c r="D10" s="58" t="s">
        <v>40</v>
      </c>
      <c r="E10" s="64"/>
    </row>
    <row r="11" spans="1:5" ht="45.75" customHeight="1">
      <c r="A11" s="58" t="s">
        <v>136</v>
      </c>
      <c r="B11" s="58" t="s">
        <v>129</v>
      </c>
      <c r="C11" s="63" t="s">
        <v>199</v>
      </c>
      <c r="D11" s="58" t="s">
        <v>40</v>
      </c>
      <c r="E11" s="64"/>
    </row>
    <row r="12" spans="1:5" ht="114.75" customHeight="1">
      <c r="A12" s="58" t="s">
        <v>247</v>
      </c>
      <c r="B12" s="58" t="s">
        <v>128</v>
      </c>
      <c r="C12" s="63" t="s">
        <v>248</v>
      </c>
      <c r="D12" s="58" t="s">
        <v>249</v>
      </c>
      <c r="E12" s="64"/>
    </row>
    <row r="13" spans="1:5" ht="120">
      <c r="A13" s="58" t="s">
        <v>34</v>
      </c>
      <c r="B13" s="58" t="s">
        <v>129</v>
      </c>
      <c r="C13" s="65" t="s">
        <v>200</v>
      </c>
      <c r="D13" s="58" t="s">
        <v>39</v>
      </c>
      <c r="E13" s="64"/>
    </row>
    <row r="14" spans="1:5" ht="45">
      <c r="A14" s="58" t="s">
        <v>138</v>
      </c>
      <c r="B14" s="58" t="s">
        <v>129</v>
      </c>
      <c r="C14" s="65" t="s">
        <v>201</v>
      </c>
      <c r="D14" s="58" t="s">
        <v>40</v>
      </c>
      <c r="E14" s="64"/>
    </row>
    <row r="15" spans="1:6" ht="105">
      <c r="A15" s="58" t="s">
        <v>202</v>
      </c>
      <c r="B15" s="58" t="s">
        <v>129</v>
      </c>
      <c r="C15" s="62" t="s">
        <v>203</v>
      </c>
      <c r="D15" s="58" t="s">
        <v>39</v>
      </c>
      <c r="E15" s="60"/>
      <c r="F15" s="61"/>
    </row>
    <row r="16" spans="1:6" ht="15.75">
      <c r="A16" s="145" t="s">
        <v>35</v>
      </c>
      <c r="B16" s="146"/>
      <c r="C16" s="146"/>
      <c r="D16" s="146"/>
      <c r="E16" s="147"/>
      <c r="F16" s="61"/>
    </row>
    <row r="17" spans="1:6" ht="30">
      <c r="A17" s="58" t="s">
        <v>36</v>
      </c>
      <c r="B17" s="58" t="s">
        <v>128</v>
      </c>
      <c r="C17" s="62" t="s">
        <v>204</v>
      </c>
      <c r="D17" s="58" t="s">
        <v>40</v>
      </c>
      <c r="E17" s="60"/>
      <c r="F17" s="61"/>
    </row>
    <row r="18" spans="1:6" ht="45" customHeight="1">
      <c r="A18" s="58" t="s">
        <v>37</v>
      </c>
      <c r="B18" s="58" t="s">
        <v>128</v>
      </c>
      <c r="C18" s="62" t="s">
        <v>205</v>
      </c>
      <c r="D18" s="58" t="s">
        <v>40</v>
      </c>
      <c r="E18" s="60"/>
      <c r="F18" s="61"/>
    </row>
    <row r="19" spans="1:6" ht="60">
      <c r="A19" s="58" t="s">
        <v>139</v>
      </c>
      <c r="B19" s="58" t="s">
        <v>129</v>
      </c>
      <c r="C19" s="62" t="s">
        <v>206</v>
      </c>
      <c r="D19" s="58" t="s">
        <v>39</v>
      </c>
      <c r="E19" s="60"/>
      <c r="F19" s="61"/>
    </row>
  </sheetData>
  <sheetProtection/>
  <mergeCells count="4">
    <mergeCell ref="A16:E16"/>
    <mergeCell ref="A8:E8"/>
    <mergeCell ref="A3:E3"/>
    <mergeCell ref="A1:E1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="110" zoomScaleNormal="110" zoomScalePageLayoutView="0" workbookViewId="0" topLeftCell="A13">
      <selection activeCell="E4" sqref="E4"/>
    </sheetView>
  </sheetViews>
  <sheetFormatPr defaultColWidth="11.421875" defaultRowHeight="12.75"/>
  <cols>
    <col min="1" max="1" width="44.00390625" style="67" customWidth="1"/>
    <col min="2" max="2" width="44.421875" style="67" customWidth="1"/>
    <col min="3" max="3" width="16.7109375" style="67" customWidth="1"/>
    <col min="4" max="4" width="70.8515625" style="67" customWidth="1"/>
    <col min="5" max="16384" width="11.421875" style="67" customWidth="1"/>
  </cols>
  <sheetData>
    <row r="1" spans="1:3" ht="12">
      <c r="A1" s="157" t="s">
        <v>2</v>
      </c>
      <c r="B1" s="157" t="s">
        <v>130</v>
      </c>
      <c r="C1" s="157" t="s">
        <v>42</v>
      </c>
    </row>
    <row r="2" spans="1:3" ht="12.75" thickBot="1">
      <c r="A2" s="158"/>
      <c r="B2" s="158"/>
      <c r="C2" s="158"/>
    </row>
    <row r="3" spans="1:3" ht="12.75" thickBot="1">
      <c r="A3" s="68" t="s">
        <v>8</v>
      </c>
      <c r="B3" s="68"/>
      <c r="C3" s="69"/>
    </row>
    <row r="4" spans="1:3" ht="36">
      <c r="A4" s="70" t="s">
        <v>142</v>
      </c>
      <c r="B4" s="70" t="s">
        <v>180</v>
      </c>
      <c r="C4" s="71">
        <v>1</v>
      </c>
    </row>
    <row r="5" spans="1:3" ht="24">
      <c r="A5" s="72" t="s">
        <v>141</v>
      </c>
      <c r="B5" s="72" t="s">
        <v>140</v>
      </c>
      <c r="C5" s="73">
        <v>0</v>
      </c>
    </row>
    <row r="6" spans="1:3" ht="48">
      <c r="A6" s="72" t="s">
        <v>143</v>
      </c>
      <c r="B6" s="72" t="s">
        <v>177</v>
      </c>
      <c r="C6" s="73" t="s">
        <v>167</v>
      </c>
    </row>
    <row r="7" spans="1:3" ht="60">
      <c r="A7" s="72" t="s">
        <v>144</v>
      </c>
      <c r="B7" s="72" t="s">
        <v>170</v>
      </c>
      <c r="C7" s="73" t="s">
        <v>167</v>
      </c>
    </row>
    <row r="8" spans="1:3" ht="12">
      <c r="A8" s="72" t="s">
        <v>145</v>
      </c>
      <c r="B8" s="72" t="s">
        <v>181</v>
      </c>
      <c r="C8" s="73">
        <v>1</v>
      </c>
    </row>
    <row r="9" spans="1:3" ht="36">
      <c r="A9" s="74" t="s">
        <v>146</v>
      </c>
      <c r="B9" s="74" t="s">
        <v>182</v>
      </c>
      <c r="C9" s="75">
        <v>0</v>
      </c>
    </row>
    <row r="10" spans="1:3" ht="36">
      <c r="A10" s="76" t="s">
        <v>147</v>
      </c>
      <c r="B10" s="76" t="s">
        <v>183</v>
      </c>
      <c r="C10" s="77">
        <v>0</v>
      </c>
    </row>
    <row r="11" spans="1:3" ht="36.75" thickBot="1">
      <c r="A11" s="76" t="s">
        <v>106</v>
      </c>
      <c r="B11" s="76" t="s">
        <v>184</v>
      </c>
      <c r="C11" s="77">
        <v>0</v>
      </c>
    </row>
    <row r="12" spans="1:3" ht="12.75" thickBot="1">
      <c r="A12" s="155" t="s">
        <v>19</v>
      </c>
      <c r="B12" s="156"/>
      <c r="C12" s="78">
        <f>SUM(C4:C11)/COUNT(C4:C11)</f>
        <v>0.3333333333333333</v>
      </c>
    </row>
    <row r="13" spans="1:3" ht="12.75" thickBot="1">
      <c r="A13" s="79" t="s">
        <v>9</v>
      </c>
      <c r="B13" s="80"/>
      <c r="C13" s="69"/>
    </row>
    <row r="14" spans="1:3" ht="60">
      <c r="A14" s="72" t="s">
        <v>148</v>
      </c>
      <c r="B14" s="72" t="s">
        <v>185</v>
      </c>
      <c r="C14" s="73">
        <v>0.5</v>
      </c>
    </row>
    <row r="15" spans="1:3" ht="24">
      <c r="A15" s="72" t="s">
        <v>149</v>
      </c>
      <c r="B15" s="72" t="s">
        <v>154</v>
      </c>
      <c r="C15" s="73">
        <v>0</v>
      </c>
    </row>
    <row r="16" spans="1:3" ht="36">
      <c r="A16" s="72" t="s">
        <v>150</v>
      </c>
      <c r="B16" s="72" t="s">
        <v>131</v>
      </c>
      <c r="C16" s="73">
        <v>1</v>
      </c>
    </row>
    <row r="17" spans="1:3" ht="36">
      <c r="A17" s="72" t="s">
        <v>151</v>
      </c>
      <c r="B17" s="72" t="s">
        <v>186</v>
      </c>
      <c r="C17" s="73">
        <v>0</v>
      </c>
    </row>
    <row r="18" spans="1:3" ht="36">
      <c r="A18" s="72" t="s">
        <v>152</v>
      </c>
      <c r="B18" s="72" t="s">
        <v>187</v>
      </c>
      <c r="C18" s="73" t="s">
        <v>167</v>
      </c>
    </row>
    <row r="19" spans="1:3" ht="36.75" thickBot="1">
      <c r="A19" s="81" t="s">
        <v>153</v>
      </c>
      <c r="B19" s="81" t="s">
        <v>41</v>
      </c>
      <c r="C19" s="82">
        <v>1</v>
      </c>
    </row>
    <row r="20" spans="1:3" ht="12.75" thickBot="1">
      <c r="A20" s="155" t="s">
        <v>19</v>
      </c>
      <c r="B20" s="156"/>
      <c r="C20" s="78">
        <f>SUM(C14:C19)/COUNT(C14:C19)</f>
        <v>0.5</v>
      </c>
    </row>
    <row r="21" spans="1:3" ht="12.75" thickBot="1">
      <c r="A21" s="79" t="s">
        <v>104</v>
      </c>
      <c r="B21" s="83"/>
      <c r="C21" s="69"/>
    </row>
    <row r="22" spans="1:3" ht="48">
      <c r="A22" s="84" t="s">
        <v>105</v>
      </c>
      <c r="B22" s="72" t="s">
        <v>188</v>
      </c>
      <c r="C22" s="73">
        <v>1</v>
      </c>
    </row>
    <row r="23" spans="1:3" ht="36">
      <c r="A23" s="85" t="s">
        <v>103</v>
      </c>
      <c r="B23" s="72" t="s">
        <v>171</v>
      </c>
      <c r="C23" s="73">
        <v>0</v>
      </c>
    </row>
    <row r="24" spans="1:3" ht="48">
      <c r="A24" s="85" t="s">
        <v>101</v>
      </c>
      <c r="B24" s="72" t="s">
        <v>189</v>
      </c>
      <c r="C24" s="73" t="s">
        <v>167</v>
      </c>
    </row>
    <row r="25" spans="1:3" ht="12.75" thickBot="1">
      <c r="A25" s="84" t="s">
        <v>102</v>
      </c>
      <c r="B25" s="81" t="s">
        <v>190</v>
      </c>
      <c r="C25" s="82">
        <v>1</v>
      </c>
    </row>
    <row r="26" spans="1:3" ht="12.75" thickBot="1">
      <c r="A26" s="153" t="s">
        <v>19</v>
      </c>
      <c r="B26" s="154"/>
      <c r="C26" s="86">
        <f>SUM(C22:C25)/COUNT(C22:C25)</f>
        <v>0.6666666666666666</v>
      </c>
    </row>
    <row r="27" spans="1:3" ht="12.75" thickBot="1">
      <c r="A27" s="155" t="s">
        <v>42</v>
      </c>
      <c r="B27" s="156"/>
      <c r="C27" s="87">
        <f>SUM(C12+C20+C26)</f>
        <v>1.5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3">
      <selection activeCell="B22" sqref="B22"/>
    </sheetView>
  </sheetViews>
  <sheetFormatPr defaultColWidth="11.421875" defaultRowHeight="12.75"/>
  <cols>
    <col min="1" max="1" width="52.57421875" style="90" customWidth="1"/>
    <col min="2" max="2" width="40.421875" style="90" customWidth="1"/>
    <col min="3" max="3" width="16.7109375" style="67" customWidth="1"/>
    <col min="4" max="5" width="11.421875" style="89" customWidth="1"/>
    <col min="6" max="6" width="9.7109375" style="89" customWidth="1"/>
    <col min="7" max="108" width="11.421875" style="89" customWidth="1"/>
    <col min="109" max="16384" width="11.421875" style="90" customWidth="1"/>
  </cols>
  <sheetData>
    <row r="1" spans="1:3" ht="13.5" customHeight="1" thickBot="1">
      <c r="A1" s="88" t="s">
        <v>2</v>
      </c>
      <c r="B1" s="88" t="s">
        <v>130</v>
      </c>
      <c r="C1" s="88" t="s">
        <v>42</v>
      </c>
    </row>
    <row r="2" spans="1:3" ht="12.75" thickBot="1">
      <c r="A2" s="91" t="s">
        <v>100</v>
      </c>
      <c r="B2" s="91"/>
      <c r="C2" s="92"/>
    </row>
    <row r="3" spans="1:3" ht="24">
      <c r="A3" s="101" t="s">
        <v>155</v>
      </c>
      <c r="B3" s="101" t="s">
        <v>207</v>
      </c>
      <c r="C3" s="71">
        <v>1</v>
      </c>
    </row>
    <row r="4" spans="1:3" ht="48">
      <c r="A4" s="97" t="s">
        <v>156</v>
      </c>
      <c r="B4" s="97" t="s">
        <v>208</v>
      </c>
      <c r="C4" s="73" t="s">
        <v>167</v>
      </c>
    </row>
    <row r="5" spans="1:3" ht="48.75" thickBot="1">
      <c r="A5" s="99" t="s">
        <v>209</v>
      </c>
      <c r="B5" s="99" t="s">
        <v>210</v>
      </c>
      <c r="C5" s="73">
        <v>0</v>
      </c>
    </row>
    <row r="6" spans="1:3" ht="13.5" customHeight="1" thickBot="1">
      <c r="A6" s="155" t="s">
        <v>19</v>
      </c>
      <c r="B6" s="156"/>
      <c r="C6" s="78">
        <f>SUM(C3:C5)/3</f>
        <v>0.3333333333333333</v>
      </c>
    </row>
    <row r="7" spans="1:3" ht="12.75" thickBot="1">
      <c r="A7" s="94" t="s">
        <v>5</v>
      </c>
      <c r="B7" s="95"/>
      <c r="C7" s="35"/>
    </row>
    <row r="8" spans="1:3" ht="24">
      <c r="A8" s="93" t="s">
        <v>111</v>
      </c>
      <c r="B8" s="93" t="s">
        <v>211</v>
      </c>
      <c r="C8" s="96">
        <v>1</v>
      </c>
    </row>
    <row r="9" spans="1:3" ht="36.75" customHeight="1">
      <c r="A9" s="97" t="s">
        <v>107</v>
      </c>
      <c r="B9" s="97" t="s">
        <v>212</v>
      </c>
      <c r="C9" s="75">
        <v>1</v>
      </c>
    </row>
    <row r="10" spans="1:3" ht="36">
      <c r="A10" s="97" t="s">
        <v>108</v>
      </c>
      <c r="B10" s="97" t="s">
        <v>213</v>
      </c>
      <c r="C10" s="96">
        <v>0</v>
      </c>
    </row>
    <row r="11" spans="1:3" ht="36">
      <c r="A11" s="97" t="s">
        <v>109</v>
      </c>
      <c r="B11" s="97" t="s">
        <v>214</v>
      </c>
      <c r="C11" s="96">
        <v>0</v>
      </c>
    </row>
    <row r="12" spans="1:3" ht="36">
      <c r="A12" s="97" t="s">
        <v>215</v>
      </c>
      <c r="B12" s="97" t="s">
        <v>216</v>
      </c>
      <c r="C12" s="96">
        <v>0</v>
      </c>
    </row>
    <row r="13" spans="1:3" ht="12">
      <c r="A13" s="97" t="s">
        <v>217</v>
      </c>
      <c r="B13" s="97" t="s">
        <v>218</v>
      </c>
      <c r="C13" s="73">
        <v>1</v>
      </c>
    </row>
    <row r="14" spans="1:3" ht="24.75" thickBot="1">
      <c r="A14" s="97" t="s">
        <v>110</v>
      </c>
      <c r="B14" s="97" t="s">
        <v>158</v>
      </c>
      <c r="C14" s="73">
        <v>0.5</v>
      </c>
    </row>
    <row r="15" spans="1:3" ht="13.5" customHeight="1" thickBot="1">
      <c r="A15" s="159" t="s">
        <v>19</v>
      </c>
      <c r="B15" s="159"/>
      <c r="C15" s="78">
        <f>SUM(C8:C14)/COUNT(C8:C14)</f>
        <v>0.5</v>
      </c>
    </row>
    <row r="16" spans="1:3" ht="14.25" customHeight="1" thickBot="1">
      <c r="A16" s="94" t="s">
        <v>6</v>
      </c>
      <c r="B16" s="95"/>
      <c r="C16" s="35"/>
    </row>
    <row r="17" spans="1:3" ht="24">
      <c r="A17" s="98" t="s">
        <v>113</v>
      </c>
      <c r="B17" s="98" t="s">
        <v>219</v>
      </c>
      <c r="C17" s="82">
        <v>1</v>
      </c>
    </row>
    <row r="18" spans="1:3" ht="27.75" customHeight="1">
      <c r="A18" s="97" t="s">
        <v>114</v>
      </c>
      <c r="B18" s="97" t="s">
        <v>220</v>
      </c>
      <c r="C18" s="82">
        <v>1</v>
      </c>
    </row>
    <row r="19" spans="1:3" ht="24">
      <c r="A19" s="97" t="s">
        <v>221</v>
      </c>
      <c r="B19" s="97" t="s">
        <v>178</v>
      </c>
      <c r="C19" s="82">
        <v>1</v>
      </c>
    </row>
    <row r="20" spans="1:3" ht="41.25" customHeight="1">
      <c r="A20" s="97" t="s">
        <v>115</v>
      </c>
      <c r="B20" s="97" t="s">
        <v>222</v>
      </c>
      <c r="C20" s="82">
        <v>1</v>
      </c>
    </row>
    <row r="21" spans="1:3" ht="12">
      <c r="A21" s="97" t="s">
        <v>223</v>
      </c>
      <c r="B21" s="97" t="s">
        <v>224</v>
      </c>
      <c r="C21" s="82">
        <v>1</v>
      </c>
    </row>
    <row r="22" spans="1:3" ht="24.75" thickBot="1">
      <c r="A22" s="99" t="s">
        <v>7</v>
      </c>
      <c r="B22" s="99" t="s">
        <v>225</v>
      </c>
      <c r="C22" s="82" t="s">
        <v>167</v>
      </c>
    </row>
    <row r="23" spans="1:3" ht="12.75" thickBot="1">
      <c r="A23" s="159" t="s">
        <v>19</v>
      </c>
      <c r="B23" s="159"/>
      <c r="C23" s="78">
        <f>SUM(C17:C22)/COUNT(C17:C22)</f>
        <v>1</v>
      </c>
    </row>
    <row r="24" spans="1:3" s="89" customFormat="1" ht="13.5" customHeight="1" thickBot="1">
      <c r="A24" s="155" t="s">
        <v>42</v>
      </c>
      <c r="B24" s="156"/>
      <c r="C24" s="87">
        <f>SUM(C6+C15+C23)</f>
        <v>1.8333333333333333</v>
      </c>
    </row>
    <row r="25" s="89" customFormat="1" ht="12">
      <c r="C25" s="67"/>
    </row>
    <row r="26" s="89" customFormat="1" ht="12">
      <c r="C26" s="67"/>
    </row>
    <row r="27" s="89" customFormat="1" ht="12">
      <c r="C27" s="67"/>
    </row>
    <row r="28" s="89" customFormat="1" ht="12">
      <c r="C28" s="67"/>
    </row>
    <row r="29" s="89" customFormat="1" ht="12">
      <c r="C29" s="67"/>
    </row>
    <row r="30" s="89" customFormat="1" ht="12">
      <c r="C30" s="67"/>
    </row>
    <row r="31" s="89" customFormat="1" ht="12">
      <c r="C31" s="67"/>
    </row>
    <row r="32" s="89" customFormat="1" ht="12">
      <c r="C32" s="67"/>
    </row>
    <row r="33" s="89" customFormat="1" ht="12">
      <c r="C33" s="67"/>
    </row>
    <row r="34" s="89" customFormat="1" ht="12">
      <c r="C34" s="67"/>
    </row>
    <row r="35" s="89" customFormat="1" ht="12">
      <c r="C35" s="67"/>
    </row>
    <row r="36" s="89" customFormat="1" ht="12">
      <c r="C36" s="67"/>
    </row>
    <row r="37" s="89" customFormat="1" ht="12">
      <c r="C37" s="67"/>
    </row>
    <row r="38" s="89" customFormat="1" ht="12">
      <c r="C38" s="67"/>
    </row>
    <row r="39" s="89" customFormat="1" ht="12">
      <c r="C39" s="67"/>
    </row>
    <row r="40" s="89" customFormat="1" ht="12">
      <c r="C40" s="67"/>
    </row>
    <row r="41" s="89" customFormat="1" ht="12">
      <c r="C41" s="67"/>
    </row>
    <row r="42" s="89" customFormat="1" ht="12">
      <c r="C42" s="67"/>
    </row>
    <row r="43" s="89" customFormat="1" ht="12">
      <c r="C43" s="67"/>
    </row>
    <row r="44" s="89" customFormat="1" ht="12">
      <c r="C44" s="67"/>
    </row>
    <row r="45" s="89" customFormat="1" ht="12">
      <c r="C45" s="67"/>
    </row>
    <row r="46" s="89" customFormat="1" ht="12">
      <c r="C46" s="67"/>
    </row>
    <row r="47" s="89" customFormat="1" ht="12">
      <c r="C47" s="67"/>
    </row>
    <row r="48" s="89" customFormat="1" ht="12">
      <c r="C48" s="67"/>
    </row>
    <row r="49" s="89" customFormat="1" ht="12">
      <c r="C49" s="67"/>
    </row>
    <row r="50" s="89" customFormat="1" ht="12">
      <c r="C50" s="67"/>
    </row>
    <row r="51" s="89" customFormat="1" ht="12">
      <c r="C51" s="67"/>
    </row>
    <row r="52" s="89" customFormat="1" ht="12">
      <c r="C52" s="67"/>
    </row>
    <row r="53" s="89" customFormat="1" ht="12">
      <c r="C53" s="67"/>
    </row>
    <row r="54" s="89" customFormat="1" ht="12">
      <c r="C54" s="67"/>
    </row>
    <row r="55" s="89" customFormat="1" ht="12">
      <c r="C55" s="67"/>
    </row>
    <row r="56" s="89" customFormat="1" ht="12">
      <c r="C56" s="67"/>
    </row>
    <row r="57" s="89" customFormat="1" ht="12">
      <c r="C57" s="67"/>
    </row>
    <row r="58" s="89" customFormat="1" ht="12">
      <c r="C58" s="67"/>
    </row>
    <row r="59" s="89" customFormat="1" ht="12">
      <c r="C59" s="67"/>
    </row>
    <row r="60" s="89" customFormat="1" ht="12">
      <c r="C60" s="67"/>
    </row>
    <row r="61" s="89" customFormat="1" ht="12">
      <c r="C61" s="67"/>
    </row>
    <row r="62" s="89" customFormat="1" ht="12">
      <c r="C62" s="67"/>
    </row>
    <row r="63" s="89" customFormat="1" ht="12">
      <c r="C63" s="67"/>
    </row>
    <row r="64" s="89" customFormat="1" ht="12">
      <c r="C64" s="67"/>
    </row>
    <row r="65" s="89" customFormat="1" ht="12">
      <c r="C65" s="67"/>
    </row>
    <row r="66" s="89" customFormat="1" ht="12">
      <c r="C66" s="67"/>
    </row>
    <row r="67" s="89" customFormat="1" ht="12">
      <c r="C67" s="67"/>
    </row>
    <row r="68" s="89" customFormat="1" ht="12">
      <c r="C68" s="67"/>
    </row>
    <row r="69" s="89" customFormat="1" ht="12">
      <c r="C69" s="67"/>
    </row>
    <row r="70" s="89" customFormat="1" ht="12">
      <c r="C70" s="67"/>
    </row>
    <row r="71" s="89" customFormat="1" ht="12">
      <c r="C71" s="67"/>
    </row>
    <row r="72" s="89" customFormat="1" ht="12">
      <c r="C72" s="67"/>
    </row>
    <row r="73" s="89" customFormat="1" ht="12">
      <c r="C73" s="67"/>
    </row>
    <row r="74" s="89" customFormat="1" ht="12">
      <c r="C74" s="67"/>
    </row>
    <row r="75" s="89" customFormat="1" ht="12">
      <c r="C75" s="67"/>
    </row>
    <row r="76" s="89" customFormat="1" ht="12">
      <c r="C76" s="67"/>
    </row>
    <row r="77" s="89" customFormat="1" ht="12">
      <c r="C77" s="67"/>
    </row>
    <row r="78" s="89" customFormat="1" ht="12">
      <c r="C78" s="67"/>
    </row>
    <row r="79" s="89" customFormat="1" ht="12">
      <c r="C79" s="67"/>
    </row>
    <row r="80" s="89" customFormat="1" ht="12">
      <c r="C80" s="67"/>
    </row>
    <row r="81" s="89" customFormat="1" ht="12">
      <c r="C81" s="67"/>
    </row>
    <row r="82" s="89" customFormat="1" ht="12">
      <c r="C82" s="67"/>
    </row>
    <row r="83" s="89" customFormat="1" ht="12">
      <c r="C83" s="67"/>
    </row>
    <row r="84" s="89" customFormat="1" ht="12">
      <c r="C84" s="67"/>
    </row>
    <row r="85" s="89" customFormat="1" ht="12">
      <c r="C85" s="67"/>
    </row>
    <row r="86" s="89" customFormat="1" ht="12">
      <c r="C86" s="67"/>
    </row>
    <row r="87" s="89" customFormat="1" ht="12">
      <c r="C87" s="67"/>
    </row>
    <row r="88" s="89" customFormat="1" ht="12">
      <c r="C88" s="67"/>
    </row>
    <row r="89" s="89" customFormat="1" ht="12">
      <c r="C89" s="67"/>
    </row>
    <row r="90" s="89" customFormat="1" ht="12">
      <c r="C90" s="67"/>
    </row>
    <row r="91" s="89" customFormat="1" ht="12">
      <c r="C91" s="67"/>
    </row>
    <row r="92" s="89" customFormat="1" ht="12">
      <c r="C92" s="67"/>
    </row>
    <row r="93" s="89" customFormat="1" ht="12">
      <c r="C93" s="67"/>
    </row>
    <row r="94" s="89" customFormat="1" ht="12">
      <c r="C94" s="67"/>
    </row>
    <row r="95" s="89" customFormat="1" ht="12">
      <c r="C95" s="67"/>
    </row>
    <row r="96" s="89" customFormat="1" ht="12">
      <c r="C96" s="67"/>
    </row>
    <row r="97" s="89" customFormat="1" ht="12">
      <c r="C97" s="67"/>
    </row>
    <row r="98" s="89" customFormat="1" ht="12">
      <c r="C98" s="67"/>
    </row>
    <row r="99" s="89" customFormat="1" ht="12">
      <c r="C99" s="67"/>
    </row>
    <row r="100" s="89" customFormat="1" ht="12">
      <c r="C100" s="67"/>
    </row>
    <row r="101" s="89" customFormat="1" ht="12">
      <c r="C101" s="67"/>
    </row>
    <row r="102" s="89" customFormat="1" ht="12">
      <c r="C102" s="67"/>
    </row>
    <row r="103" s="89" customFormat="1" ht="12">
      <c r="C103" s="67"/>
    </row>
    <row r="104" s="89" customFormat="1" ht="12">
      <c r="C104" s="67"/>
    </row>
    <row r="105" s="89" customFormat="1" ht="12">
      <c r="C105" s="67"/>
    </row>
    <row r="106" s="89" customFormat="1" ht="12">
      <c r="C106" s="67"/>
    </row>
    <row r="107" s="89" customFormat="1" ht="12">
      <c r="C107" s="67"/>
    </row>
    <row r="108" s="89" customFormat="1" ht="12">
      <c r="C108" s="67"/>
    </row>
    <row r="109" s="89" customFormat="1" ht="12">
      <c r="C109" s="67"/>
    </row>
    <row r="110" s="89" customFormat="1" ht="12">
      <c r="C110" s="67"/>
    </row>
    <row r="111" s="89" customFormat="1" ht="12">
      <c r="C111" s="67"/>
    </row>
    <row r="112" s="89" customFormat="1" ht="12">
      <c r="C112" s="67"/>
    </row>
    <row r="113" s="89" customFormat="1" ht="12">
      <c r="C113" s="67"/>
    </row>
    <row r="114" s="89" customFormat="1" ht="12">
      <c r="C114" s="67"/>
    </row>
    <row r="115" s="89" customFormat="1" ht="12">
      <c r="C115" s="67"/>
    </row>
    <row r="116" s="89" customFormat="1" ht="12">
      <c r="C116" s="67"/>
    </row>
    <row r="117" s="89" customFormat="1" ht="12">
      <c r="C117" s="67"/>
    </row>
    <row r="118" s="89" customFormat="1" ht="12">
      <c r="C118" s="67"/>
    </row>
    <row r="119" s="89" customFormat="1" ht="12">
      <c r="C119" s="67"/>
    </row>
    <row r="120" s="89" customFormat="1" ht="12">
      <c r="C120" s="67"/>
    </row>
    <row r="121" s="89" customFormat="1" ht="12">
      <c r="C121" s="67"/>
    </row>
    <row r="122" s="89" customFormat="1" ht="12">
      <c r="C122" s="67"/>
    </row>
    <row r="123" s="89" customFormat="1" ht="12">
      <c r="C123" s="67"/>
    </row>
    <row r="124" s="89" customFormat="1" ht="12">
      <c r="C124" s="67"/>
    </row>
    <row r="125" s="89" customFormat="1" ht="12">
      <c r="C125" s="67"/>
    </row>
    <row r="126" s="89" customFormat="1" ht="12">
      <c r="C126" s="67"/>
    </row>
    <row r="127" s="89" customFormat="1" ht="12">
      <c r="C127" s="67"/>
    </row>
    <row r="128" s="89" customFormat="1" ht="12">
      <c r="C128" s="67"/>
    </row>
    <row r="129" s="89" customFormat="1" ht="12">
      <c r="C129" s="67"/>
    </row>
    <row r="130" s="89" customFormat="1" ht="12">
      <c r="C130" s="67"/>
    </row>
    <row r="131" s="89" customFormat="1" ht="12">
      <c r="C131" s="67"/>
    </row>
    <row r="132" s="89" customFormat="1" ht="12">
      <c r="C132" s="67"/>
    </row>
    <row r="133" s="89" customFormat="1" ht="12">
      <c r="C133" s="67"/>
    </row>
    <row r="134" s="89" customFormat="1" ht="12">
      <c r="C134" s="67"/>
    </row>
    <row r="135" s="89" customFormat="1" ht="12">
      <c r="C135" s="67"/>
    </row>
    <row r="136" s="89" customFormat="1" ht="12">
      <c r="C136" s="67"/>
    </row>
    <row r="137" s="89" customFormat="1" ht="12">
      <c r="C137" s="67"/>
    </row>
    <row r="138" s="89" customFormat="1" ht="12">
      <c r="C138" s="67"/>
    </row>
    <row r="139" s="89" customFormat="1" ht="12">
      <c r="C139" s="67"/>
    </row>
    <row r="140" s="89" customFormat="1" ht="12">
      <c r="C140" s="67"/>
    </row>
    <row r="141" s="89" customFormat="1" ht="12">
      <c r="C141" s="67"/>
    </row>
    <row r="142" s="89" customFormat="1" ht="12">
      <c r="C142" s="67"/>
    </row>
    <row r="143" s="89" customFormat="1" ht="12">
      <c r="C143" s="67"/>
    </row>
    <row r="144" s="89" customFormat="1" ht="12">
      <c r="C144" s="67"/>
    </row>
    <row r="145" s="89" customFormat="1" ht="12">
      <c r="C145" s="67"/>
    </row>
    <row r="146" s="89" customFormat="1" ht="12">
      <c r="C146" s="67"/>
    </row>
    <row r="147" s="89" customFormat="1" ht="12">
      <c r="C147" s="67"/>
    </row>
    <row r="148" s="89" customFormat="1" ht="12">
      <c r="C148" s="67"/>
    </row>
    <row r="149" s="89" customFormat="1" ht="12">
      <c r="C149" s="67"/>
    </row>
    <row r="150" s="89" customFormat="1" ht="12">
      <c r="C150" s="67"/>
    </row>
    <row r="151" s="89" customFormat="1" ht="12">
      <c r="C151" s="67"/>
    </row>
    <row r="152" s="89" customFormat="1" ht="12">
      <c r="C152" s="67"/>
    </row>
    <row r="153" s="89" customFormat="1" ht="12">
      <c r="C153" s="67"/>
    </row>
    <row r="154" s="89" customFormat="1" ht="12">
      <c r="C154" s="67"/>
    </row>
    <row r="155" s="89" customFormat="1" ht="12">
      <c r="C155" s="67"/>
    </row>
    <row r="156" s="89" customFormat="1" ht="12">
      <c r="C156" s="67"/>
    </row>
    <row r="157" s="89" customFormat="1" ht="12">
      <c r="C157" s="67"/>
    </row>
    <row r="158" s="89" customFormat="1" ht="12">
      <c r="C158" s="67"/>
    </row>
    <row r="159" s="89" customFormat="1" ht="12">
      <c r="C159" s="67"/>
    </row>
    <row r="160" s="89" customFormat="1" ht="12">
      <c r="C160" s="67"/>
    </row>
    <row r="161" s="89" customFormat="1" ht="12">
      <c r="C161" s="67"/>
    </row>
    <row r="162" s="89" customFormat="1" ht="12">
      <c r="C162" s="67"/>
    </row>
    <row r="163" s="89" customFormat="1" ht="12">
      <c r="C163" s="67"/>
    </row>
    <row r="164" s="89" customFormat="1" ht="12">
      <c r="C164" s="67"/>
    </row>
    <row r="165" s="89" customFormat="1" ht="12">
      <c r="C165" s="67"/>
    </row>
    <row r="166" s="89" customFormat="1" ht="12">
      <c r="C166" s="67"/>
    </row>
    <row r="167" s="89" customFormat="1" ht="12">
      <c r="C167" s="67"/>
    </row>
    <row r="168" s="89" customFormat="1" ht="12">
      <c r="C168" s="67"/>
    </row>
    <row r="169" s="89" customFormat="1" ht="12">
      <c r="C169" s="67"/>
    </row>
    <row r="170" s="89" customFormat="1" ht="12">
      <c r="C170" s="67"/>
    </row>
    <row r="171" s="89" customFormat="1" ht="12">
      <c r="C171" s="67"/>
    </row>
    <row r="172" s="89" customFormat="1" ht="12">
      <c r="C172" s="67"/>
    </row>
    <row r="173" s="89" customFormat="1" ht="12">
      <c r="C173" s="67"/>
    </row>
    <row r="174" s="89" customFormat="1" ht="12">
      <c r="C174" s="67"/>
    </row>
    <row r="175" s="89" customFormat="1" ht="12">
      <c r="C175" s="67"/>
    </row>
    <row r="176" s="89" customFormat="1" ht="12">
      <c r="C176" s="67"/>
    </row>
    <row r="177" s="89" customFormat="1" ht="12">
      <c r="C177" s="67"/>
    </row>
    <row r="178" s="89" customFormat="1" ht="12">
      <c r="C178" s="67"/>
    </row>
    <row r="179" s="89" customFormat="1" ht="12">
      <c r="C179" s="67"/>
    </row>
    <row r="180" s="89" customFormat="1" ht="12">
      <c r="C180" s="67"/>
    </row>
    <row r="181" s="89" customFormat="1" ht="12">
      <c r="C181" s="67"/>
    </row>
    <row r="182" s="89" customFormat="1" ht="12">
      <c r="C182" s="67"/>
    </row>
    <row r="183" s="89" customFormat="1" ht="12">
      <c r="C183" s="67"/>
    </row>
    <row r="184" s="89" customFormat="1" ht="12">
      <c r="C184" s="67"/>
    </row>
    <row r="185" s="89" customFormat="1" ht="12">
      <c r="C185" s="67"/>
    </row>
    <row r="186" s="89" customFormat="1" ht="12">
      <c r="C186" s="67"/>
    </row>
    <row r="187" s="89" customFormat="1" ht="12">
      <c r="C187" s="67"/>
    </row>
    <row r="188" s="89" customFormat="1" ht="12">
      <c r="C188" s="67"/>
    </row>
    <row r="189" s="89" customFormat="1" ht="12">
      <c r="C189" s="67"/>
    </row>
    <row r="190" s="89" customFormat="1" ht="12">
      <c r="C190" s="67"/>
    </row>
    <row r="191" s="89" customFormat="1" ht="12">
      <c r="C191" s="67"/>
    </row>
    <row r="192" s="89" customFormat="1" ht="12">
      <c r="C192" s="67"/>
    </row>
    <row r="193" s="89" customFormat="1" ht="12">
      <c r="C193" s="67"/>
    </row>
    <row r="194" s="89" customFormat="1" ht="12">
      <c r="C194" s="67"/>
    </row>
    <row r="195" s="89" customFormat="1" ht="12">
      <c r="C195" s="67"/>
    </row>
    <row r="196" s="89" customFormat="1" ht="12">
      <c r="C196" s="67"/>
    </row>
    <row r="197" s="89" customFormat="1" ht="12">
      <c r="C197" s="67"/>
    </row>
    <row r="198" s="89" customFormat="1" ht="12">
      <c r="C198" s="67"/>
    </row>
    <row r="199" s="89" customFormat="1" ht="12">
      <c r="C199" s="67"/>
    </row>
    <row r="200" s="89" customFormat="1" ht="12">
      <c r="C200" s="67"/>
    </row>
    <row r="201" s="89" customFormat="1" ht="12">
      <c r="C201" s="67"/>
    </row>
    <row r="202" s="89" customFormat="1" ht="12">
      <c r="C202" s="67"/>
    </row>
    <row r="203" s="89" customFormat="1" ht="12">
      <c r="C203" s="67"/>
    </row>
    <row r="204" s="89" customFormat="1" ht="12">
      <c r="C204" s="67"/>
    </row>
    <row r="205" s="89" customFormat="1" ht="12">
      <c r="C205" s="67"/>
    </row>
    <row r="206" s="89" customFormat="1" ht="12">
      <c r="C206" s="67"/>
    </row>
    <row r="207" s="89" customFormat="1" ht="12">
      <c r="C207" s="67"/>
    </row>
    <row r="208" s="89" customFormat="1" ht="12">
      <c r="C208" s="67"/>
    </row>
    <row r="209" s="89" customFormat="1" ht="12">
      <c r="C209" s="67"/>
    </row>
    <row r="210" s="89" customFormat="1" ht="12">
      <c r="C210" s="67"/>
    </row>
    <row r="211" s="89" customFormat="1" ht="12">
      <c r="C211" s="67"/>
    </row>
    <row r="212" s="89" customFormat="1" ht="12">
      <c r="C212" s="67"/>
    </row>
    <row r="213" s="89" customFormat="1" ht="12">
      <c r="C213" s="67"/>
    </row>
    <row r="214" s="89" customFormat="1" ht="12">
      <c r="C214" s="67"/>
    </row>
    <row r="215" s="89" customFormat="1" ht="12">
      <c r="C215" s="67"/>
    </row>
    <row r="216" s="89" customFormat="1" ht="12">
      <c r="C216" s="67"/>
    </row>
    <row r="217" s="89" customFormat="1" ht="12">
      <c r="C217" s="67"/>
    </row>
    <row r="218" s="89" customFormat="1" ht="12">
      <c r="C218" s="67"/>
    </row>
    <row r="219" s="89" customFormat="1" ht="12">
      <c r="C219" s="67"/>
    </row>
    <row r="220" s="89" customFormat="1" ht="12">
      <c r="C220" s="67"/>
    </row>
    <row r="221" s="89" customFormat="1" ht="12">
      <c r="C221" s="67"/>
    </row>
    <row r="222" s="89" customFormat="1" ht="12">
      <c r="C222" s="67"/>
    </row>
    <row r="223" s="89" customFormat="1" ht="12">
      <c r="C223" s="67"/>
    </row>
    <row r="224" s="89" customFormat="1" ht="12">
      <c r="C224" s="67"/>
    </row>
    <row r="225" s="89" customFormat="1" ht="12">
      <c r="C225" s="67"/>
    </row>
    <row r="226" s="89" customFormat="1" ht="12">
      <c r="C226" s="67"/>
    </row>
    <row r="227" s="89" customFormat="1" ht="12">
      <c r="C227" s="67"/>
    </row>
    <row r="228" s="89" customFormat="1" ht="12">
      <c r="C228" s="67"/>
    </row>
    <row r="229" s="89" customFormat="1" ht="12">
      <c r="C229" s="67"/>
    </row>
    <row r="230" s="89" customFormat="1" ht="12">
      <c r="C230" s="67"/>
    </row>
    <row r="231" s="89" customFormat="1" ht="12">
      <c r="C231" s="67"/>
    </row>
    <row r="232" s="89" customFormat="1" ht="12">
      <c r="C232" s="67"/>
    </row>
    <row r="233" s="89" customFormat="1" ht="12">
      <c r="C233" s="67"/>
    </row>
    <row r="234" s="89" customFormat="1" ht="12">
      <c r="C234" s="67"/>
    </row>
    <row r="235" s="89" customFormat="1" ht="12">
      <c r="C235" s="67"/>
    </row>
    <row r="236" s="89" customFormat="1" ht="12">
      <c r="C236" s="67"/>
    </row>
    <row r="237" s="89" customFormat="1" ht="12">
      <c r="C237" s="67"/>
    </row>
    <row r="238" s="89" customFormat="1" ht="12">
      <c r="C238" s="67"/>
    </row>
    <row r="239" s="89" customFormat="1" ht="12">
      <c r="C239" s="67"/>
    </row>
    <row r="240" s="89" customFormat="1" ht="12">
      <c r="C240" s="67"/>
    </row>
    <row r="241" s="89" customFormat="1" ht="12">
      <c r="C241" s="67"/>
    </row>
    <row r="242" s="89" customFormat="1" ht="12">
      <c r="C242" s="67"/>
    </row>
    <row r="243" s="89" customFormat="1" ht="12">
      <c r="C243" s="67"/>
    </row>
    <row r="244" s="89" customFormat="1" ht="12">
      <c r="C244" s="67"/>
    </row>
    <row r="245" s="89" customFormat="1" ht="12">
      <c r="C245" s="67"/>
    </row>
    <row r="246" s="89" customFormat="1" ht="12">
      <c r="C246" s="67"/>
    </row>
    <row r="247" s="89" customFormat="1" ht="12">
      <c r="C247" s="67"/>
    </row>
    <row r="248" s="89" customFormat="1" ht="12">
      <c r="C248" s="67"/>
    </row>
    <row r="249" s="89" customFormat="1" ht="12">
      <c r="C249" s="67"/>
    </row>
    <row r="250" s="89" customFormat="1" ht="12">
      <c r="C250" s="67"/>
    </row>
    <row r="251" s="89" customFormat="1" ht="12">
      <c r="C251" s="67"/>
    </row>
    <row r="252" s="89" customFormat="1" ht="12">
      <c r="C252" s="67"/>
    </row>
    <row r="253" s="89" customFormat="1" ht="12">
      <c r="C253" s="67"/>
    </row>
    <row r="254" s="89" customFormat="1" ht="12">
      <c r="C254" s="67"/>
    </row>
    <row r="255" s="89" customFormat="1" ht="12">
      <c r="C255" s="67"/>
    </row>
    <row r="256" s="89" customFormat="1" ht="12">
      <c r="C256" s="67"/>
    </row>
    <row r="257" s="89" customFormat="1" ht="12">
      <c r="C257" s="67"/>
    </row>
    <row r="258" s="89" customFormat="1" ht="12">
      <c r="C258" s="67"/>
    </row>
    <row r="259" s="89" customFormat="1" ht="12">
      <c r="C259" s="67"/>
    </row>
    <row r="260" s="89" customFormat="1" ht="12">
      <c r="C260" s="67"/>
    </row>
    <row r="261" s="89" customFormat="1" ht="12">
      <c r="C261" s="67"/>
    </row>
    <row r="262" s="89" customFormat="1" ht="12">
      <c r="C262" s="67"/>
    </row>
    <row r="263" s="89" customFormat="1" ht="12">
      <c r="C263" s="67"/>
    </row>
    <row r="264" s="89" customFormat="1" ht="12">
      <c r="C264" s="67"/>
    </row>
    <row r="265" s="89" customFormat="1" ht="12">
      <c r="C265" s="67"/>
    </row>
    <row r="266" s="89" customFormat="1" ht="12">
      <c r="C266" s="67"/>
    </row>
    <row r="267" s="89" customFormat="1" ht="12">
      <c r="C267" s="67"/>
    </row>
    <row r="268" s="89" customFormat="1" ht="12">
      <c r="C268" s="67"/>
    </row>
    <row r="269" s="89" customFormat="1" ht="12">
      <c r="C269" s="67"/>
    </row>
    <row r="270" s="89" customFormat="1" ht="12">
      <c r="C270" s="67"/>
    </row>
    <row r="271" s="89" customFormat="1" ht="12">
      <c r="C271" s="67"/>
    </row>
    <row r="272" s="89" customFormat="1" ht="12">
      <c r="C272" s="67"/>
    </row>
    <row r="273" s="89" customFormat="1" ht="12">
      <c r="C273" s="67"/>
    </row>
    <row r="274" s="89" customFormat="1" ht="12">
      <c r="C274" s="67"/>
    </row>
    <row r="275" s="89" customFormat="1" ht="12">
      <c r="C275" s="67"/>
    </row>
    <row r="276" s="89" customFormat="1" ht="12">
      <c r="C276" s="67"/>
    </row>
    <row r="277" s="89" customFormat="1" ht="12">
      <c r="C277" s="67"/>
    </row>
    <row r="278" s="89" customFormat="1" ht="12">
      <c r="C278" s="67"/>
    </row>
    <row r="279" s="89" customFormat="1" ht="12">
      <c r="C279" s="67"/>
    </row>
    <row r="280" s="89" customFormat="1" ht="12">
      <c r="C280" s="67"/>
    </row>
    <row r="281" s="89" customFormat="1" ht="12">
      <c r="C281" s="67"/>
    </row>
    <row r="282" s="89" customFormat="1" ht="12">
      <c r="C282" s="67"/>
    </row>
    <row r="283" s="89" customFormat="1" ht="12">
      <c r="C283" s="67"/>
    </row>
    <row r="284" s="89" customFormat="1" ht="12">
      <c r="C284" s="67"/>
    </row>
    <row r="285" s="89" customFormat="1" ht="12">
      <c r="C285" s="67"/>
    </row>
    <row r="286" s="89" customFormat="1" ht="12">
      <c r="C286" s="67"/>
    </row>
    <row r="287" s="89" customFormat="1" ht="12">
      <c r="C287" s="67"/>
    </row>
    <row r="288" s="89" customFormat="1" ht="12">
      <c r="C288" s="67"/>
    </row>
    <row r="289" s="89" customFormat="1" ht="12">
      <c r="C289" s="67"/>
    </row>
    <row r="290" s="89" customFormat="1" ht="12">
      <c r="C290" s="67"/>
    </row>
    <row r="291" s="89" customFormat="1" ht="12">
      <c r="C291" s="67"/>
    </row>
    <row r="292" s="89" customFormat="1" ht="12">
      <c r="C292" s="67"/>
    </row>
    <row r="293" s="89" customFormat="1" ht="12">
      <c r="C293" s="67"/>
    </row>
    <row r="294" s="89" customFormat="1" ht="12">
      <c r="C294" s="67"/>
    </row>
    <row r="295" s="89" customFormat="1" ht="12">
      <c r="C295" s="67"/>
    </row>
    <row r="296" s="89" customFormat="1" ht="12">
      <c r="C296" s="67"/>
    </row>
    <row r="297" s="89" customFormat="1" ht="12">
      <c r="C297" s="67"/>
    </row>
    <row r="298" s="89" customFormat="1" ht="12">
      <c r="C298" s="67"/>
    </row>
    <row r="299" s="89" customFormat="1" ht="12">
      <c r="C299" s="67"/>
    </row>
    <row r="300" s="89" customFormat="1" ht="12">
      <c r="C300" s="67"/>
    </row>
    <row r="301" s="89" customFormat="1" ht="12">
      <c r="C301" s="67"/>
    </row>
    <row r="302" s="89" customFormat="1" ht="12">
      <c r="C302" s="67"/>
    </row>
    <row r="303" s="89" customFormat="1" ht="12">
      <c r="C303" s="67"/>
    </row>
    <row r="304" s="89" customFormat="1" ht="12">
      <c r="C304" s="67"/>
    </row>
    <row r="305" s="89" customFormat="1" ht="12">
      <c r="C305" s="67"/>
    </row>
    <row r="306" s="89" customFormat="1" ht="12">
      <c r="C306" s="67"/>
    </row>
    <row r="307" s="89" customFormat="1" ht="12">
      <c r="C307" s="67"/>
    </row>
    <row r="308" s="89" customFormat="1" ht="12">
      <c r="C308" s="67"/>
    </row>
    <row r="309" s="89" customFormat="1" ht="12">
      <c r="C309" s="67"/>
    </row>
    <row r="310" s="89" customFormat="1" ht="12">
      <c r="C310" s="67"/>
    </row>
    <row r="311" s="89" customFormat="1" ht="12">
      <c r="C311" s="67"/>
    </row>
    <row r="312" s="89" customFormat="1" ht="12">
      <c r="C312" s="67"/>
    </row>
    <row r="313" s="89" customFormat="1" ht="12">
      <c r="C313" s="67"/>
    </row>
    <row r="314" s="89" customFormat="1" ht="12">
      <c r="C314" s="67"/>
    </row>
    <row r="315" s="89" customFormat="1" ht="12">
      <c r="C315" s="67"/>
    </row>
    <row r="316" s="89" customFormat="1" ht="12">
      <c r="C316" s="67"/>
    </row>
    <row r="317" s="89" customFormat="1" ht="12">
      <c r="C317" s="67"/>
    </row>
    <row r="318" s="89" customFormat="1" ht="12">
      <c r="C318" s="67"/>
    </row>
    <row r="319" s="89" customFormat="1" ht="12">
      <c r="C319" s="67"/>
    </row>
    <row r="320" s="89" customFormat="1" ht="12">
      <c r="C320" s="67"/>
    </row>
    <row r="321" s="89" customFormat="1" ht="12">
      <c r="C321" s="67"/>
    </row>
    <row r="322" s="89" customFormat="1" ht="12">
      <c r="C322" s="67"/>
    </row>
    <row r="323" s="89" customFormat="1" ht="12">
      <c r="C323" s="67"/>
    </row>
    <row r="324" s="89" customFormat="1" ht="12">
      <c r="C324" s="67"/>
    </row>
    <row r="325" s="89" customFormat="1" ht="12">
      <c r="C325" s="67"/>
    </row>
    <row r="326" s="89" customFormat="1" ht="12">
      <c r="C326" s="67"/>
    </row>
    <row r="327" s="89" customFormat="1" ht="12">
      <c r="C327" s="67"/>
    </row>
    <row r="328" s="89" customFormat="1" ht="12">
      <c r="C328" s="67"/>
    </row>
    <row r="329" s="89" customFormat="1" ht="12">
      <c r="C329" s="67"/>
    </row>
    <row r="330" s="89" customFormat="1" ht="12">
      <c r="C330" s="67"/>
    </row>
    <row r="331" s="89" customFormat="1" ht="12">
      <c r="C331" s="67"/>
    </row>
    <row r="332" s="89" customFormat="1" ht="12">
      <c r="C332" s="67"/>
    </row>
    <row r="333" s="89" customFormat="1" ht="12">
      <c r="C333" s="67"/>
    </row>
    <row r="334" s="89" customFormat="1" ht="12">
      <c r="C334" s="67"/>
    </row>
    <row r="335" s="89" customFormat="1" ht="12">
      <c r="C335" s="67"/>
    </row>
    <row r="336" s="89" customFormat="1" ht="12">
      <c r="C336" s="67"/>
    </row>
    <row r="337" s="89" customFormat="1" ht="12">
      <c r="C337" s="67"/>
    </row>
    <row r="338" s="89" customFormat="1" ht="12">
      <c r="C338" s="67"/>
    </row>
    <row r="339" s="89" customFormat="1" ht="12">
      <c r="C339" s="67"/>
    </row>
    <row r="340" s="89" customFormat="1" ht="12">
      <c r="C340" s="67"/>
    </row>
    <row r="341" s="89" customFormat="1" ht="12">
      <c r="C341" s="67"/>
    </row>
    <row r="342" s="89" customFormat="1" ht="12">
      <c r="C342" s="67"/>
    </row>
    <row r="343" s="89" customFormat="1" ht="12">
      <c r="C343" s="67"/>
    </row>
    <row r="344" s="89" customFormat="1" ht="12">
      <c r="C344" s="67"/>
    </row>
    <row r="345" s="89" customFormat="1" ht="12">
      <c r="C345" s="67"/>
    </row>
    <row r="346" s="89" customFormat="1" ht="12">
      <c r="C346" s="67"/>
    </row>
    <row r="347" s="89" customFormat="1" ht="12">
      <c r="C347" s="67"/>
    </row>
    <row r="348" s="89" customFormat="1" ht="12">
      <c r="C348" s="67"/>
    </row>
    <row r="349" s="89" customFormat="1" ht="12">
      <c r="C349" s="67"/>
    </row>
    <row r="350" s="89" customFormat="1" ht="12">
      <c r="C350" s="67"/>
    </row>
    <row r="351" s="89" customFormat="1" ht="12">
      <c r="C351" s="67"/>
    </row>
    <row r="352" s="89" customFormat="1" ht="12">
      <c r="C352" s="67"/>
    </row>
    <row r="353" s="89" customFormat="1" ht="12">
      <c r="C353" s="67"/>
    </row>
    <row r="354" s="89" customFormat="1" ht="12">
      <c r="C354" s="67"/>
    </row>
    <row r="355" s="89" customFormat="1" ht="12">
      <c r="C355" s="67"/>
    </row>
    <row r="356" s="89" customFormat="1" ht="12">
      <c r="C356" s="67"/>
    </row>
    <row r="357" s="89" customFormat="1" ht="12">
      <c r="C357" s="67"/>
    </row>
    <row r="358" s="89" customFormat="1" ht="12">
      <c r="C358" s="67"/>
    </row>
    <row r="359" s="89" customFormat="1" ht="12">
      <c r="C359" s="67"/>
    </row>
    <row r="360" s="89" customFormat="1" ht="12">
      <c r="C360" s="67"/>
    </row>
    <row r="361" s="89" customFormat="1" ht="12">
      <c r="C361" s="67"/>
    </row>
    <row r="362" s="89" customFormat="1" ht="12">
      <c r="C362" s="67"/>
    </row>
    <row r="363" s="89" customFormat="1" ht="12">
      <c r="C363" s="67"/>
    </row>
    <row r="364" s="89" customFormat="1" ht="12">
      <c r="C364" s="67"/>
    </row>
    <row r="365" s="89" customFormat="1" ht="12">
      <c r="C365" s="67"/>
    </row>
    <row r="366" s="89" customFormat="1" ht="12">
      <c r="C366" s="67"/>
    </row>
    <row r="367" s="89" customFormat="1" ht="12">
      <c r="C367" s="67"/>
    </row>
    <row r="368" s="89" customFormat="1" ht="12">
      <c r="C368" s="67"/>
    </row>
    <row r="369" s="89" customFormat="1" ht="12">
      <c r="C369" s="67"/>
    </row>
    <row r="370" s="89" customFormat="1" ht="12">
      <c r="C370" s="67"/>
    </row>
    <row r="371" s="89" customFormat="1" ht="12">
      <c r="C371" s="67"/>
    </row>
    <row r="372" s="89" customFormat="1" ht="12">
      <c r="C372" s="67"/>
    </row>
    <row r="373" s="89" customFormat="1" ht="12">
      <c r="C373" s="67"/>
    </row>
    <row r="374" s="89" customFormat="1" ht="12">
      <c r="C374" s="67"/>
    </row>
    <row r="375" s="89" customFormat="1" ht="12">
      <c r="C375" s="67"/>
    </row>
    <row r="376" s="89" customFormat="1" ht="12">
      <c r="C376" s="67"/>
    </row>
    <row r="377" s="89" customFormat="1" ht="12">
      <c r="C377" s="67"/>
    </row>
    <row r="378" s="89" customFormat="1" ht="12">
      <c r="C378" s="67"/>
    </row>
    <row r="379" s="89" customFormat="1" ht="12">
      <c r="C379" s="67"/>
    </row>
    <row r="380" s="89" customFormat="1" ht="12">
      <c r="C380" s="67"/>
    </row>
    <row r="381" s="89" customFormat="1" ht="12">
      <c r="C381" s="67"/>
    </row>
    <row r="382" s="89" customFormat="1" ht="12">
      <c r="C382" s="67"/>
    </row>
    <row r="383" s="89" customFormat="1" ht="12">
      <c r="C383" s="67"/>
    </row>
    <row r="384" s="89" customFormat="1" ht="12">
      <c r="C384" s="67"/>
    </row>
    <row r="385" s="89" customFormat="1" ht="12">
      <c r="C385" s="67"/>
    </row>
    <row r="386" s="89" customFormat="1" ht="12">
      <c r="C386" s="67"/>
    </row>
    <row r="387" s="89" customFormat="1" ht="12">
      <c r="C387" s="67"/>
    </row>
    <row r="388" s="89" customFormat="1" ht="12">
      <c r="C388" s="67"/>
    </row>
    <row r="389" s="89" customFormat="1" ht="12">
      <c r="C389" s="67"/>
    </row>
    <row r="390" s="89" customFormat="1" ht="12">
      <c r="C390" s="67"/>
    </row>
    <row r="391" s="89" customFormat="1" ht="12">
      <c r="C391" s="67"/>
    </row>
    <row r="392" s="89" customFormat="1" ht="12">
      <c r="C392" s="67"/>
    </row>
    <row r="393" s="89" customFormat="1" ht="12">
      <c r="C393" s="67"/>
    </row>
    <row r="394" s="89" customFormat="1" ht="12">
      <c r="C394" s="67"/>
    </row>
    <row r="395" s="89" customFormat="1" ht="12">
      <c r="C395" s="67"/>
    </row>
    <row r="396" s="89" customFormat="1" ht="12">
      <c r="C396" s="67"/>
    </row>
    <row r="397" s="89" customFormat="1" ht="12">
      <c r="C397" s="67"/>
    </row>
    <row r="398" s="89" customFormat="1" ht="12">
      <c r="C398" s="67"/>
    </row>
    <row r="399" s="89" customFormat="1" ht="12">
      <c r="C399" s="67"/>
    </row>
    <row r="400" s="89" customFormat="1" ht="12">
      <c r="C400" s="67"/>
    </row>
    <row r="401" s="89" customFormat="1" ht="12">
      <c r="C401" s="67"/>
    </row>
    <row r="402" s="89" customFormat="1" ht="12">
      <c r="C402" s="67"/>
    </row>
    <row r="403" s="89" customFormat="1" ht="12">
      <c r="C403" s="67"/>
    </row>
    <row r="404" s="89" customFormat="1" ht="12">
      <c r="C404" s="67"/>
    </row>
    <row r="405" s="89" customFormat="1" ht="12">
      <c r="C405" s="67"/>
    </row>
    <row r="406" s="89" customFormat="1" ht="12">
      <c r="C406" s="67"/>
    </row>
    <row r="407" s="89" customFormat="1" ht="12">
      <c r="C407" s="67"/>
    </row>
    <row r="408" s="89" customFormat="1" ht="12">
      <c r="C408" s="67"/>
    </row>
    <row r="409" s="89" customFormat="1" ht="12">
      <c r="C409" s="67"/>
    </row>
    <row r="410" s="89" customFormat="1" ht="12">
      <c r="C410" s="67"/>
    </row>
    <row r="411" s="89" customFormat="1" ht="12">
      <c r="C411" s="67"/>
    </row>
    <row r="412" s="89" customFormat="1" ht="12">
      <c r="C412" s="67"/>
    </row>
    <row r="413" s="89" customFormat="1" ht="12">
      <c r="C413" s="67"/>
    </row>
    <row r="414" s="89" customFormat="1" ht="12">
      <c r="C414" s="67"/>
    </row>
    <row r="415" s="89" customFormat="1" ht="12">
      <c r="C415" s="67"/>
    </row>
    <row r="416" s="89" customFormat="1" ht="12">
      <c r="C416" s="67"/>
    </row>
    <row r="417" s="89" customFormat="1" ht="12">
      <c r="C417" s="67"/>
    </row>
    <row r="418" s="89" customFormat="1" ht="12">
      <c r="C418" s="67"/>
    </row>
    <row r="419" s="89" customFormat="1" ht="12">
      <c r="C419" s="67"/>
    </row>
    <row r="420" s="89" customFormat="1" ht="12">
      <c r="C420" s="67"/>
    </row>
    <row r="421" s="89" customFormat="1" ht="12">
      <c r="C421" s="67"/>
    </row>
    <row r="422" s="89" customFormat="1" ht="12">
      <c r="C422" s="67"/>
    </row>
    <row r="423" s="89" customFormat="1" ht="12">
      <c r="C423" s="67"/>
    </row>
    <row r="424" s="89" customFormat="1" ht="12">
      <c r="C424" s="67"/>
    </row>
    <row r="425" s="89" customFormat="1" ht="12">
      <c r="C425" s="67"/>
    </row>
    <row r="426" s="89" customFormat="1" ht="12">
      <c r="C426" s="67"/>
    </row>
    <row r="427" s="89" customFormat="1" ht="12">
      <c r="C427" s="67"/>
    </row>
    <row r="428" s="89" customFormat="1" ht="12">
      <c r="C428" s="67"/>
    </row>
    <row r="429" s="89" customFormat="1" ht="12">
      <c r="C429" s="67"/>
    </row>
    <row r="430" s="89" customFormat="1" ht="12">
      <c r="C430" s="67"/>
    </row>
    <row r="431" s="89" customFormat="1" ht="12">
      <c r="C431" s="67"/>
    </row>
    <row r="432" s="89" customFormat="1" ht="12">
      <c r="C432" s="67"/>
    </row>
    <row r="433" s="89" customFormat="1" ht="12">
      <c r="C433" s="67"/>
    </row>
    <row r="434" s="89" customFormat="1" ht="12">
      <c r="C434" s="67"/>
    </row>
    <row r="435" s="89" customFormat="1" ht="12">
      <c r="C435" s="67"/>
    </row>
    <row r="436" s="89" customFormat="1" ht="12">
      <c r="C436" s="67"/>
    </row>
    <row r="437" s="89" customFormat="1" ht="12">
      <c r="C437" s="67"/>
    </row>
    <row r="438" s="89" customFormat="1" ht="12">
      <c r="C438" s="67"/>
    </row>
    <row r="439" s="89" customFormat="1" ht="12">
      <c r="C439" s="67"/>
    </row>
    <row r="440" s="89" customFormat="1" ht="12">
      <c r="C440" s="67"/>
    </row>
    <row r="441" s="89" customFormat="1" ht="12">
      <c r="C441" s="67"/>
    </row>
    <row r="442" s="89" customFormat="1" ht="12">
      <c r="C442" s="67"/>
    </row>
    <row r="443" s="89" customFormat="1" ht="12">
      <c r="C443" s="67"/>
    </row>
    <row r="444" s="89" customFormat="1" ht="12">
      <c r="C444" s="67"/>
    </row>
    <row r="445" s="89" customFormat="1" ht="12">
      <c r="C445" s="67"/>
    </row>
    <row r="446" s="89" customFormat="1" ht="12">
      <c r="C446" s="67"/>
    </row>
    <row r="447" s="89" customFormat="1" ht="12">
      <c r="C447" s="67"/>
    </row>
    <row r="448" s="89" customFormat="1" ht="12">
      <c r="C448" s="67"/>
    </row>
    <row r="449" s="89" customFormat="1" ht="12">
      <c r="C449" s="67"/>
    </row>
    <row r="450" s="89" customFormat="1" ht="12">
      <c r="C450" s="67"/>
    </row>
    <row r="451" s="89" customFormat="1" ht="12">
      <c r="C451" s="67"/>
    </row>
    <row r="452" s="89" customFormat="1" ht="12">
      <c r="C452" s="67"/>
    </row>
    <row r="453" s="89" customFormat="1" ht="12">
      <c r="C453" s="67"/>
    </row>
    <row r="454" s="89" customFormat="1" ht="12">
      <c r="C454" s="67"/>
    </row>
    <row r="455" s="89" customFormat="1" ht="12">
      <c r="C455" s="67"/>
    </row>
    <row r="456" s="89" customFormat="1" ht="12">
      <c r="C456" s="67"/>
    </row>
    <row r="457" s="89" customFormat="1" ht="12">
      <c r="C457" s="67"/>
    </row>
    <row r="458" s="89" customFormat="1" ht="12">
      <c r="C458" s="67"/>
    </row>
    <row r="459" s="89" customFormat="1" ht="12">
      <c r="C459" s="67"/>
    </row>
    <row r="460" s="89" customFormat="1" ht="12">
      <c r="C460" s="67"/>
    </row>
    <row r="461" s="89" customFormat="1" ht="12">
      <c r="C461" s="67"/>
    </row>
    <row r="462" s="89" customFormat="1" ht="12">
      <c r="C462" s="67"/>
    </row>
    <row r="463" s="89" customFormat="1" ht="12">
      <c r="C463" s="67"/>
    </row>
    <row r="464" s="89" customFormat="1" ht="12">
      <c r="C464" s="67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="120" zoomScaleNormal="120" zoomScalePageLayoutView="0" workbookViewId="0" topLeftCell="A1">
      <selection activeCell="D20" sqref="D20"/>
    </sheetView>
  </sheetViews>
  <sheetFormatPr defaultColWidth="11.421875" defaultRowHeight="12.75"/>
  <cols>
    <col min="1" max="1" width="47.8515625" style="2" customWidth="1"/>
    <col min="2" max="2" width="35.00390625" style="2" customWidth="1"/>
    <col min="3" max="3" width="16.7109375" style="21" customWidth="1"/>
    <col min="4" max="16384" width="11.421875" style="2" customWidth="1"/>
  </cols>
  <sheetData>
    <row r="1" spans="1:3" ht="12.75" thickBot="1">
      <c r="A1" s="33" t="s">
        <v>2</v>
      </c>
      <c r="B1" s="88" t="s">
        <v>130</v>
      </c>
      <c r="C1" s="33" t="s">
        <v>42</v>
      </c>
    </row>
    <row r="2" spans="1:3" ht="12" thickBot="1">
      <c r="A2" s="3" t="s">
        <v>10</v>
      </c>
      <c r="B2" s="4"/>
      <c r="C2" s="32"/>
    </row>
    <row r="3" spans="1:3" ht="22.5">
      <c r="A3" s="39" t="s">
        <v>117</v>
      </c>
      <c r="B3" s="39" t="s">
        <v>116</v>
      </c>
      <c r="C3" s="40">
        <v>0</v>
      </c>
    </row>
    <row r="4" spans="1:3" ht="11.25">
      <c r="A4" s="41" t="s">
        <v>118</v>
      </c>
      <c r="B4" s="41" t="s">
        <v>172</v>
      </c>
      <c r="C4" s="20">
        <v>0</v>
      </c>
    </row>
    <row r="5" spans="1:3" ht="45">
      <c r="A5" s="41" t="s">
        <v>119</v>
      </c>
      <c r="B5" s="41" t="s">
        <v>159</v>
      </c>
      <c r="C5" s="20">
        <v>0</v>
      </c>
    </row>
    <row r="6" spans="1:3" ht="23.25" thickBot="1">
      <c r="A6" s="42" t="s">
        <v>120</v>
      </c>
      <c r="B6" s="42" t="s">
        <v>226</v>
      </c>
      <c r="C6" s="20">
        <v>0</v>
      </c>
    </row>
    <row r="7" spans="1:3" ht="12" thickBot="1">
      <c r="A7" s="160" t="s">
        <v>19</v>
      </c>
      <c r="B7" s="161"/>
      <c r="C7" s="22">
        <f>SUM(C3:C6)/4</f>
        <v>0</v>
      </c>
    </row>
    <row r="8" spans="1:3" ht="12" thickBot="1">
      <c r="A8" s="3" t="s">
        <v>11</v>
      </c>
      <c r="B8" s="4"/>
      <c r="C8" s="4"/>
    </row>
    <row r="9" spans="1:3" ht="11.25">
      <c r="A9" s="39" t="s">
        <v>160</v>
      </c>
      <c r="B9" s="39" t="s">
        <v>227</v>
      </c>
      <c r="C9" s="40">
        <v>0</v>
      </c>
    </row>
    <row r="10" spans="1:3" ht="22.5">
      <c r="A10" s="41" t="s">
        <v>228</v>
      </c>
      <c r="B10" s="41" t="s">
        <v>229</v>
      </c>
      <c r="C10" s="20">
        <v>1</v>
      </c>
    </row>
    <row r="11" spans="1:3" ht="11.25">
      <c r="A11" s="41" t="s">
        <v>161</v>
      </c>
      <c r="B11" s="41" t="s">
        <v>212</v>
      </c>
      <c r="C11" s="20">
        <v>1</v>
      </c>
    </row>
    <row r="12" spans="1:3" ht="11.25">
      <c r="A12" s="41" t="s">
        <v>121</v>
      </c>
      <c r="B12" s="41" t="s">
        <v>230</v>
      </c>
      <c r="C12" s="20" t="s">
        <v>167</v>
      </c>
    </row>
    <row r="13" spans="1:3" ht="12" thickBot="1">
      <c r="A13" s="41" t="s">
        <v>122</v>
      </c>
      <c r="B13" s="41" t="s">
        <v>231</v>
      </c>
      <c r="C13" s="20" t="s">
        <v>167</v>
      </c>
    </row>
    <row r="14" spans="1:3" ht="12" thickBot="1">
      <c r="A14" s="160" t="s">
        <v>19</v>
      </c>
      <c r="B14" s="161"/>
      <c r="C14" s="22">
        <f>SUM(C9:C13)/COUNT(C9:C13)</f>
        <v>0.6666666666666666</v>
      </c>
    </row>
    <row r="15" spans="1:3" ht="12" thickBot="1">
      <c r="A15" s="3" t="s">
        <v>12</v>
      </c>
      <c r="B15" s="4"/>
      <c r="C15" s="4"/>
    </row>
    <row r="16" spans="1:3" ht="22.5">
      <c r="A16" s="37" t="s">
        <v>173</v>
      </c>
      <c r="B16" s="37" t="s">
        <v>232</v>
      </c>
      <c r="C16" s="18">
        <v>0</v>
      </c>
    </row>
    <row r="17" spans="1:3" ht="22.5">
      <c r="A17" s="36" t="s">
        <v>125</v>
      </c>
      <c r="B17" s="46" t="s">
        <v>233</v>
      </c>
      <c r="C17" s="19">
        <v>0</v>
      </c>
    </row>
    <row r="18" spans="1:3" ht="22.5">
      <c r="A18" s="43" t="s">
        <v>124</v>
      </c>
      <c r="B18" s="46" t="s">
        <v>234</v>
      </c>
      <c r="C18" s="19">
        <v>0</v>
      </c>
    </row>
    <row r="19" spans="1:3" ht="35.25" customHeight="1" thickBot="1">
      <c r="A19" s="38" t="s">
        <v>123</v>
      </c>
      <c r="B19" s="44" t="s">
        <v>235</v>
      </c>
      <c r="C19" s="45">
        <v>0</v>
      </c>
    </row>
    <row r="20" spans="1:3" ht="12" thickBot="1">
      <c r="A20" s="160" t="s">
        <v>19</v>
      </c>
      <c r="B20" s="161"/>
      <c r="C20" s="22">
        <f>SUM(C16:C19)/COUNT(C16:C19)</f>
        <v>0</v>
      </c>
    </row>
    <row r="21" spans="1:3" ht="12" thickBot="1">
      <c r="A21" s="160" t="s">
        <v>42</v>
      </c>
      <c r="B21" s="161"/>
      <c r="C21" s="23">
        <f>SUM(C7+C14+C20)</f>
        <v>0.6666666666666666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31" bestFit="1" customWidth="1"/>
    <col min="4" max="16384" width="11.421875" style="1" customWidth="1"/>
  </cols>
  <sheetData>
    <row r="1" spans="1:4" ht="11.25">
      <c r="A1" s="162" t="s">
        <v>132</v>
      </c>
      <c r="B1" s="162"/>
      <c r="C1" s="162"/>
      <c r="D1" s="162"/>
    </row>
    <row r="2" spans="1:4" ht="22.5">
      <c r="A2" s="34" t="s">
        <v>13</v>
      </c>
      <c r="B2" s="34" t="s">
        <v>3</v>
      </c>
      <c r="C2" s="34" t="s">
        <v>14</v>
      </c>
      <c r="D2" s="34" t="s">
        <v>1</v>
      </c>
    </row>
    <row r="3" spans="1:4" ht="11.25">
      <c r="A3" s="163" t="s">
        <v>15</v>
      </c>
      <c r="B3" s="164"/>
      <c r="C3" s="164"/>
      <c r="D3" s="165"/>
    </row>
    <row r="4" spans="1:4" ht="11.25">
      <c r="A4" s="25" t="s">
        <v>16</v>
      </c>
      <c r="B4" s="26">
        <f>'V. Personas '!C12</f>
        <v>0.3333333333333333</v>
      </c>
      <c r="C4" s="30" t="s">
        <v>99</v>
      </c>
      <c r="D4" s="27"/>
    </row>
    <row r="5" spans="1:4" ht="11.25">
      <c r="A5" s="25" t="s">
        <v>17</v>
      </c>
      <c r="B5" s="26">
        <f>'V. Personas '!C20</f>
        <v>0.5</v>
      </c>
      <c r="C5" s="30" t="s">
        <v>157</v>
      </c>
      <c r="D5" s="27"/>
    </row>
    <row r="6" spans="1:4" ht="11.25">
      <c r="A6" s="25" t="s">
        <v>18</v>
      </c>
      <c r="B6" s="26">
        <f>'V. Personas '!C26</f>
        <v>0.6666666666666666</v>
      </c>
      <c r="C6" s="30" t="s">
        <v>157</v>
      </c>
      <c r="D6" s="27"/>
    </row>
    <row r="7" spans="1:4" ht="37.5" customHeight="1">
      <c r="A7" s="24" t="s">
        <v>19</v>
      </c>
      <c r="B7" s="109">
        <f>SUM(B4:B6)</f>
        <v>1.5</v>
      </c>
      <c r="C7" s="100" t="str">
        <f>VLOOKUP(B7,A174:B204,2)</f>
        <v>MEDIA</v>
      </c>
      <c r="D7" s="28"/>
    </row>
    <row r="8" spans="1:4" ht="11.25">
      <c r="A8" s="163" t="s">
        <v>20</v>
      </c>
      <c r="B8" s="164"/>
      <c r="C8" s="164"/>
      <c r="D8" s="165"/>
    </row>
    <row r="9" spans="1:7" ht="11.25">
      <c r="A9" s="25" t="s">
        <v>112</v>
      </c>
      <c r="B9" s="26">
        <f>'V. Recursos'!C6</f>
        <v>0.3333333333333333</v>
      </c>
      <c r="C9" s="30" t="s">
        <v>99</v>
      </c>
      <c r="D9" s="29"/>
      <c r="G9" s="1" t="s">
        <v>174</v>
      </c>
    </row>
    <row r="10" spans="1:4" ht="11.25">
      <c r="A10" s="25" t="s">
        <v>21</v>
      </c>
      <c r="B10" s="26">
        <f>'V. Recursos'!C15</f>
        <v>0.5</v>
      </c>
      <c r="C10" s="30" t="s">
        <v>157</v>
      </c>
      <c r="D10" s="29"/>
    </row>
    <row r="11" spans="1:4" ht="11.25">
      <c r="A11" s="25" t="s">
        <v>22</v>
      </c>
      <c r="B11" s="26">
        <f>'V. Recursos'!C23</f>
        <v>1</v>
      </c>
      <c r="C11" s="30" t="s">
        <v>98</v>
      </c>
      <c r="D11" s="29"/>
    </row>
    <row r="12" spans="1:4" ht="37.5" customHeight="1">
      <c r="A12" s="24" t="s">
        <v>19</v>
      </c>
      <c r="B12" s="109">
        <f>SUM(B9:B11)</f>
        <v>1.8333333333333333</v>
      </c>
      <c r="C12" s="100" t="str">
        <f>VLOOKUP(B12,A174:B204,2)</f>
        <v>MEDIA</v>
      </c>
      <c r="D12" s="28"/>
    </row>
    <row r="13" spans="1:4" ht="11.25">
      <c r="A13" s="163" t="s">
        <v>23</v>
      </c>
      <c r="B13" s="164"/>
      <c r="C13" s="164"/>
      <c r="D13" s="165"/>
    </row>
    <row r="14" spans="1:4" ht="11.25">
      <c r="A14" s="25" t="s">
        <v>24</v>
      </c>
      <c r="B14" s="26">
        <f>'V. Sistemas y Procesos'!C7</f>
        <v>0</v>
      </c>
      <c r="C14" s="30" t="s">
        <v>99</v>
      </c>
      <c r="D14" s="29"/>
    </row>
    <row r="15" spans="1:4" ht="11.25">
      <c r="A15" s="25" t="s">
        <v>25</v>
      </c>
      <c r="B15" s="26">
        <f>'V. Sistemas y Procesos'!C14</f>
        <v>0.6666666666666666</v>
      </c>
      <c r="C15" s="30" t="s">
        <v>157</v>
      </c>
      <c r="D15" s="29"/>
    </row>
    <row r="16" spans="1:4" ht="11.25">
      <c r="A16" s="25" t="s">
        <v>26</v>
      </c>
      <c r="B16" s="26">
        <f>'V. Sistemas y Procesos'!C20</f>
        <v>0</v>
      </c>
      <c r="C16" s="30" t="s">
        <v>99</v>
      </c>
      <c r="D16" s="29"/>
    </row>
    <row r="17" spans="1:4" ht="37.5" customHeight="1">
      <c r="A17" s="24" t="s">
        <v>19</v>
      </c>
      <c r="B17" s="110">
        <f>SUM(B14:B16)</f>
        <v>0.6666666666666666</v>
      </c>
      <c r="C17" s="100" t="str">
        <f>VLOOKUP(B17,A174:B204,2)</f>
        <v>BAJA</v>
      </c>
      <c r="D17" s="28"/>
    </row>
    <row r="172" ht="12" thickBot="1"/>
    <row r="173" spans="1:3" ht="13.5" thickBot="1">
      <c r="A173" s="102" t="s">
        <v>168</v>
      </c>
      <c r="B173" s="103" t="s">
        <v>3</v>
      </c>
      <c r="C173" s="103" t="s">
        <v>1</v>
      </c>
    </row>
    <row r="174" spans="1:3" ht="13.5" thickBot="1">
      <c r="A174" s="104">
        <v>0</v>
      </c>
      <c r="B174" s="105" t="s">
        <v>66</v>
      </c>
      <c r="C174" s="106" t="s">
        <v>65</v>
      </c>
    </row>
    <row r="175" spans="1:3" ht="13.5" thickBot="1">
      <c r="A175" s="104">
        <v>0.1</v>
      </c>
      <c r="B175" s="105" t="s">
        <v>66</v>
      </c>
      <c r="C175" s="106" t="s">
        <v>65</v>
      </c>
    </row>
    <row r="176" spans="1:3" ht="13.5" thickBot="1">
      <c r="A176" s="104">
        <v>0.2</v>
      </c>
      <c r="B176" s="105" t="s">
        <v>66</v>
      </c>
      <c r="C176" s="106" t="s">
        <v>65</v>
      </c>
    </row>
    <row r="177" spans="1:3" ht="13.5" thickBot="1">
      <c r="A177" s="104">
        <v>0.3</v>
      </c>
      <c r="B177" s="105" t="s">
        <v>66</v>
      </c>
      <c r="C177" s="106" t="s">
        <v>65</v>
      </c>
    </row>
    <row r="178" spans="1:3" ht="13.5" thickBot="1">
      <c r="A178" s="104">
        <v>0.4</v>
      </c>
      <c r="B178" s="105" t="s">
        <v>66</v>
      </c>
      <c r="C178" s="106" t="s">
        <v>65</v>
      </c>
    </row>
    <row r="179" spans="1:3" ht="13.5" thickBot="1">
      <c r="A179" s="104">
        <v>0.5</v>
      </c>
      <c r="B179" s="105" t="s">
        <v>66</v>
      </c>
      <c r="C179" s="106" t="s">
        <v>65</v>
      </c>
    </row>
    <row r="180" spans="1:3" ht="13.5" thickBot="1">
      <c r="A180" s="104">
        <v>0.6</v>
      </c>
      <c r="B180" s="105" t="s">
        <v>66</v>
      </c>
      <c r="C180" s="106" t="s">
        <v>65</v>
      </c>
    </row>
    <row r="181" spans="1:3" ht="13.5" thickBot="1">
      <c r="A181" s="104">
        <v>0.7</v>
      </c>
      <c r="B181" s="105" t="s">
        <v>66</v>
      </c>
      <c r="C181" s="106" t="s">
        <v>65</v>
      </c>
    </row>
    <row r="182" spans="1:3" ht="13.5" thickBot="1">
      <c r="A182" s="104">
        <v>0.8</v>
      </c>
      <c r="B182" s="105" t="s">
        <v>66</v>
      </c>
      <c r="C182" s="106" t="s">
        <v>65</v>
      </c>
    </row>
    <row r="183" spans="1:3" ht="13.5" thickBot="1">
      <c r="A183" s="104">
        <v>0.9</v>
      </c>
      <c r="B183" s="105" t="s">
        <v>66</v>
      </c>
      <c r="C183" s="106" t="s">
        <v>65</v>
      </c>
    </row>
    <row r="184" spans="1:3" ht="13.5" thickBot="1">
      <c r="A184" s="104">
        <v>1</v>
      </c>
      <c r="B184" s="105" t="s">
        <v>66</v>
      </c>
      <c r="C184" s="106" t="s">
        <v>65</v>
      </c>
    </row>
    <row r="185" spans="1:3" ht="13.5" thickBot="1">
      <c r="A185" s="104">
        <v>1.1</v>
      </c>
      <c r="B185" s="105" t="s">
        <v>63</v>
      </c>
      <c r="C185" s="107" t="s">
        <v>87</v>
      </c>
    </row>
    <row r="186" spans="1:3" ht="13.5" thickBot="1">
      <c r="A186" s="104">
        <v>1.2</v>
      </c>
      <c r="B186" s="105" t="s">
        <v>63</v>
      </c>
      <c r="C186" s="107" t="s">
        <v>87</v>
      </c>
    </row>
    <row r="187" spans="1:3" ht="13.5" thickBot="1">
      <c r="A187" s="104">
        <v>1.3</v>
      </c>
      <c r="B187" s="105" t="s">
        <v>63</v>
      </c>
      <c r="C187" s="107" t="s">
        <v>87</v>
      </c>
    </row>
    <row r="188" spans="1:3" ht="13.5" thickBot="1">
      <c r="A188" s="104">
        <v>1.4</v>
      </c>
      <c r="B188" s="105" t="s">
        <v>63</v>
      </c>
      <c r="C188" s="107" t="s">
        <v>87</v>
      </c>
    </row>
    <row r="189" spans="1:3" ht="13.5" thickBot="1">
      <c r="A189" s="104">
        <v>1.5</v>
      </c>
      <c r="B189" s="105" t="s">
        <v>63</v>
      </c>
      <c r="C189" s="107" t="s">
        <v>87</v>
      </c>
    </row>
    <row r="190" spans="1:3" ht="13.5" thickBot="1">
      <c r="A190" s="104">
        <v>1.6</v>
      </c>
      <c r="B190" s="105" t="s">
        <v>63</v>
      </c>
      <c r="C190" s="107" t="s">
        <v>87</v>
      </c>
    </row>
    <row r="191" spans="1:3" ht="13.5" thickBot="1">
      <c r="A191" s="104">
        <v>1.7</v>
      </c>
      <c r="B191" s="105" t="s">
        <v>63</v>
      </c>
      <c r="C191" s="107" t="s">
        <v>87</v>
      </c>
    </row>
    <row r="192" spans="1:3" ht="13.5" thickBot="1">
      <c r="A192" s="104">
        <v>1.8</v>
      </c>
      <c r="B192" s="105" t="s">
        <v>63</v>
      </c>
      <c r="C192" s="107" t="s">
        <v>87</v>
      </c>
    </row>
    <row r="193" spans="1:3" ht="13.5" thickBot="1">
      <c r="A193" s="104">
        <v>1.9</v>
      </c>
      <c r="B193" s="105" t="s">
        <v>63</v>
      </c>
      <c r="C193" s="107" t="s">
        <v>87</v>
      </c>
    </row>
    <row r="194" spans="1:3" ht="13.5" thickBot="1">
      <c r="A194" s="104">
        <v>2</v>
      </c>
      <c r="B194" s="105" t="s">
        <v>63</v>
      </c>
      <c r="C194" s="107" t="s">
        <v>87</v>
      </c>
    </row>
    <row r="195" spans="1:3" ht="13.5" thickBot="1">
      <c r="A195" s="104">
        <v>2.1</v>
      </c>
      <c r="B195" s="105" t="s">
        <v>169</v>
      </c>
      <c r="C195" s="108" t="s">
        <v>59</v>
      </c>
    </row>
    <row r="196" spans="1:3" ht="13.5" thickBot="1">
      <c r="A196" s="104">
        <v>2.2</v>
      </c>
      <c r="B196" s="105" t="s">
        <v>169</v>
      </c>
      <c r="C196" s="108" t="s">
        <v>59</v>
      </c>
    </row>
    <row r="197" spans="1:3" ht="13.5" thickBot="1">
      <c r="A197" s="104">
        <v>2.3</v>
      </c>
      <c r="B197" s="105" t="s">
        <v>169</v>
      </c>
      <c r="C197" s="108" t="s">
        <v>59</v>
      </c>
    </row>
    <row r="198" spans="1:3" ht="13.5" thickBot="1">
      <c r="A198" s="104">
        <v>2.4</v>
      </c>
      <c r="B198" s="105" t="s">
        <v>169</v>
      </c>
      <c r="C198" s="108" t="s">
        <v>59</v>
      </c>
    </row>
    <row r="199" spans="1:3" ht="13.5" thickBot="1">
      <c r="A199" s="104">
        <v>2.5</v>
      </c>
      <c r="B199" s="105" t="s">
        <v>169</v>
      </c>
      <c r="C199" s="108" t="s">
        <v>59</v>
      </c>
    </row>
    <row r="200" spans="1:3" ht="13.5" thickBot="1">
      <c r="A200" s="104">
        <v>2.6</v>
      </c>
      <c r="B200" s="105" t="s">
        <v>169</v>
      </c>
      <c r="C200" s="108" t="s">
        <v>59</v>
      </c>
    </row>
    <row r="201" spans="1:3" ht="13.5" thickBot="1">
      <c r="A201" s="104">
        <v>2.7</v>
      </c>
      <c r="B201" s="105" t="s">
        <v>169</v>
      </c>
      <c r="C201" s="108" t="s">
        <v>59</v>
      </c>
    </row>
    <row r="202" spans="1:3" ht="13.5" thickBot="1">
      <c r="A202" s="104">
        <v>2.8</v>
      </c>
      <c r="B202" s="105" t="s">
        <v>169</v>
      </c>
      <c r="C202" s="108" t="s">
        <v>59</v>
      </c>
    </row>
    <row r="203" spans="1:3" ht="13.5" thickBot="1">
      <c r="A203" s="104">
        <v>2.9</v>
      </c>
      <c r="B203" s="105" t="s">
        <v>169</v>
      </c>
      <c r="C203" s="108" t="s">
        <v>59</v>
      </c>
    </row>
    <row r="204" spans="1:3" ht="13.5" thickBot="1">
      <c r="A204" s="104">
        <v>3</v>
      </c>
      <c r="B204" s="105" t="s">
        <v>169</v>
      </c>
      <c r="C204" s="108" t="s">
        <v>59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PageLayoutView="0" workbookViewId="0" topLeftCell="A8">
      <selection activeCell="I9" sqref="I9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4" width="22.00390625" style="1" customWidth="1"/>
    <col min="5" max="16384" width="11.421875" style="1" customWidth="1"/>
  </cols>
  <sheetData>
    <row r="1" spans="1:4" ht="12" thickBot="1">
      <c r="A1" s="17" t="s">
        <v>0</v>
      </c>
      <c r="B1" s="17" t="s">
        <v>28</v>
      </c>
      <c r="C1" s="17" t="s">
        <v>4</v>
      </c>
      <c r="D1" s="17" t="s">
        <v>162</v>
      </c>
    </row>
    <row r="2" spans="1:4" ht="135">
      <c r="A2" s="47" t="s">
        <v>30</v>
      </c>
      <c r="B2" s="48"/>
      <c r="C2" s="49" t="s">
        <v>163</v>
      </c>
      <c r="D2" s="112" t="s">
        <v>236</v>
      </c>
    </row>
    <row r="3" spans="1:4" ht="93.75" customHeight="1">
      <c r="A3" s="50" t="s">
        <v>135</v>
      </c>
      <c r="B3" s="51"/>
      <c r="C3" s="52" t="s">
        <v>163</v>
      </c>
      <c r="D3" s="113" t="s">
        <v>237</v>
      </c>
    </row>
    <row r="4" spans="1:4" ht="93.75" customHeight="1">
      <c r="A4" s="50" t="s">
        <v>245</v>
      </c>
      <c r="B4" s="51"/>
      <c r="C4" s="52" t="s">
        <v>163</v>
      </c>
      <c r="D4" s="113" t="s">
        <v>175</v>
      </c>
    </row>
    <row r="5" spans="1:4" ht="84.75" customHeight="1">
      <c r="A5" s="50" t="s">
        <v>133</v>
      </c>
      <c r="B5" s="51"/>
      <c r="C5" s="52" t="s">
        <v>163</v>
      </c>
      <c r="D5" s="113" t="s">
        <v>238</v>
      </c>
    </row>
    <row r="6" spans="1:4" ht="135">
      <c r="A6" s="50" t="s">
        <v>164</v>
      </c>
      <c r="B6" s="51"/>
      <c r="C6" s="52" t="s">
        <v>163</v>
      </c>
      <c r="D6" s="113" t="s">
        <v>239</v>
      </c>
    </row>
    <row r="7" spans="1:4" ht="93.75" customHeight="1">
      <c r="A7" s="50" t="s">
        <v>33</v>
      </c>
      <c r="B7" s="51"/>
      <c r="C7" s="52" t="s">
        <v>163</v>
      </c>
      <c r="D7" s="113" t="s">
        <v>240</v>
      </c>
    </row>
    <row r="8" spans="1:4" ht="85.5" customHeight="1">
      <c r="A8" s="50" t="s">
        <v>136</v>
      </c>
      <c r="B8" s="51"/>
      <c r="C8" s="52" t="s">
        <v>163</v>
      </c>
      <c r="D8" s="113" t="s">
        <v>241</v>
      </c>
    </row>
    <row r="9" spans="1:4" ht="162.75" customHeight="1">
      <c r="A9" s="50" t="s">
        <v>250</v>
      </c>
      <c r="B9" s="51"/>
      <c r="C9" s="52" t="s">
        <v>251</v>
      </c>
      <c r="D9" s="115" t="s">
        <v>252</v>
      </c>
    </row>
    <row r="10" spans="1:4" ht="112.5">
      <c r="A10" s="50" t="s">
        <v>34</v>
      </c>
      <c r="B10" s="51"/>
      <c r="C10" s="52" t="s">
        <v>163</v>
      </c>
      <c r="D10" s="113" t="s">
        <v>242</v>
      </c>
    </row>
    <row r="11" spans="1:4" ht="112.5">
      <c r="A11" s="50" t="s">
        <v>138</v>
      </c>
      <c r="B11" s="51"/>
      <c r="C11" s="52" t="s">
        <v>163</v>
      </c>
      <c r="D11" s="113" t="s">
        <v>176</v>
      </c>
    </row>
    <row r="12" spans="1:4" ht="111" customHeight="1">
      <c r="A12" s="50" t="s">
        <v>202</v>
      </c>
      <c r="B12" s="51"/>
      <c r="C12" s="52" t="s">
        <v>163</v>
      </c>
      <c r="D12" s="113" t="s">
        <v>243</v>
      </c>
    </row>
    <row r="13" spans="1:4" ht="93.75" customHeight="1">
      <c r="A13" s="50" t="s">
        <v>36</v>
      </c>
      <c r="B13" s="51"/>
      <c r="C13" s="52" t="s">
        <v>163</v>
      </c>
      <c r="D13" s="113" t="s">
        <v>165</v>
      </c>
    </row>
    <row r="14" spans="1:4" ht="93.75" customHeight="1">
      <c r="A14" s="50" t="s">
        <v>37</v>
      </c>
      <c r="B14" s="51"/>
      <c r="C14" s="52" t="s">
        <v>163</v>
      </c>
      <c r="D14" s="113" t="s">
        <v>166</v>
      </c>
    </row>
    <row r="15" spans="1:4" ht="93.75" customHeight="1" thickBot="1">
      <c r="A15" s="53" t="s">
        <v>139</v>
      </c>
      <c r="B15" s="54"/>
      <c r="C15" s="55" t="s">
        <v>163</v>
      </c>
      <c r="D15" s="114" t="s">
        <v>244</v>
      </c>
    </row>
  </sheetData>
  <sheetProtection/>
  <printOptions/>
  <pageMargins left="0.75" right="0.75" top="1" bottom="1" header="0" footer="0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</cp:lastModifiedBy>
  <cp:lastPrinted>2005-12-20T19:57:18Z</cp:lastPrinted>
  <dcterms:created xsi:type="dcterms:W3CDTF">2005-06-19T21:04:12Z</dcterms:created>
  <dcterms:modified xsi:type="dcterms:W3CDTF">2020-12-15T18:15:52Z</dcterms:modified>
  <cp:category/>
  <cp:version/>
  <cp:contentType/>
  <cp:contentStatus/>
</cp:coreProperties>
</file>