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0490" windowHeight="7590" tabRatio="636" firstSheet="3" activeTab="7"/>
  </bookViews>
  <sheets>
    <sheet name="Imagenes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  <sheet name="Hoja1" sheetId="9" r:id="rId9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<sst xmlns="http://schemas.openxmlformats.org/spreadsheetml/2006/main" count="400" uniqueCount="249">
  <si>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</si>
  <si>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</si>
  <si>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</si>
  <si>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</si>
  <si>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</si>
  <si>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</si>
  <si>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</si>
  <si>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</si>
  <si>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</si>
  <si>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</si>
  <si>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</si>
  <si>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</si>
  <si>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</si>
  <si>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</si>
  <si>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</si>
  <si>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</si>
  <si>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</si>
  <si>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</si>
  <si>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</si>
  <si>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</si>
  <si>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</si>
  <si>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</si>
  <si>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</si>
  <si>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</si>
  <si>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</si>
  <si>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</si>
  <si>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</si>
  <si>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</si>
  <si>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</si>
  <si>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</si>
  <si>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</si>
  <si>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</si>
  <si>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</si>
  <si>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</si>
  <si>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</si>
  <si>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</si>
  <si>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</si>
  <si>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</si>
  <si>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</si>
  <si>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Probable</t>
  </si>
  <si>
    <t>Posible</t>
  </si>
  <si>
    <t>Las ventanas cuentan con pelicula de seguridad?</t>
  </si>
  <si>
    <t>No se cuenta con estos recursos.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</si>
  <si>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</si>
  <si>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</si>
  <si>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</si>
  <si>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</si>
  <si>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</si>
  <si>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</si>
  <si>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</si>
  <si>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</si>
  <si>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</si>
  <si>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</si>
  <si>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</si>
  <si>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</si>
  <si>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</si>
  <si>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</si>
  <si>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</si>
  <si>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</si>
  <si>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</si>
  <si>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</si>
  <si>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</si>
  <si>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</si>
  <si>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</si>
  <si>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</si>
  <si>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</si>
  <si>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</si>
  <si>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</si>
  <si>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</si>
  <si>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</si>
  <si>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</si>
  <si>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</si>
  <si>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</si>
  <si>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</si>
  <si>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</si>
  <si>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</si>
  <si>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</si>
  <si>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</si>
  <si>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</si>
  <si>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</si>
  <si>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</si>
  <si>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</si>
  <si>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</si>
  <si>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</si>
  <si>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</si>
  <si>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</si>
  <si>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</si>
  <si>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</si>
  <si>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</si>
  <si>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</si>
  <si>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</si>
  <si>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</si>
  <si>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</si>
  <si>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</si>
  <si>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</si>
  <si>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</si>
  <si>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</si>
  <si>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</si>
  <si>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</si>
  <si>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</si>
  <si>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</si>
  <si>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</si>
  <si>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</si>
  <si>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</si>
  <si>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</si>
  <si>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</si>
  <si>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</si>
  <si>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</si>
  <si>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</si>
  <si>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</si>
  <si>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</si>
  <si>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</si>
  <si>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</si>
  <si>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</si>
  <si>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</si>
  <si>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</si>
  <si>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</si>
  <si>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</si>
  <si>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¿Se cuenta con sistemas automáticos de detección de incendios?</t>
  </si>
  <si>
    <t>¿Se cuenta con un sistema de comunicaciones internas?</t>
  </si>
  <si>
    <t>¿Se cuenta con una red contraincendio?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</si>
  <si>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</si>
  <si>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</si>
  <si>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</si>
  <si>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</si>
  <si>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</si>
  <si>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</si>
  <si>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</si>
  <si>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¿Se tienen identificados los procesos vitales para el funcionamiento de la organización?</t>
  </si>
  <si>
    <t>¿Se cuenta con un sitema alterno para asegurar la información en medio magnético o físico?</t>
  </si>
  <si>
    <t>¿Se encuentra asegurada la edificación en caso de terremoto, incendio, atentados terrorista etc?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</si>
  <si>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</si>
  <si>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</si>
  <si>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</si>
  <si>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</si>
  <si>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</si>
  <si>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</si>
  <si>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</si>
  <si>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</si>
  <si>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</si>
  <si>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</si>
  <si>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</si>
  <si>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</si>
  <si>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</si>
  <si>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</si>
  <si>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</si>
  <si>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</si>
  <si>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</si>
  <si>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</si>
  <si>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</si>
  <si>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</si>
  <si>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</si>
  <si>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</si>
  <si>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 xml:space="preserve">¿Existen instrumentos o formatos para realizar inspecciones a los equipos utilizados en emergencias? 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</si>
  <si>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</si>
  <si>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</si>
  <si>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</si>
  <si>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</si>
  <si>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</si>
  <si>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</si>
  <si>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</si>
  <si>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</si>
  <si>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</si>
  <si>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</si>
  <si>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Se tiene una programa de gestión de residuos en el cual se clasifican los residuos. La disposición final de los residuos peligrosos está a cargo de un tercero.</t>
  </si>
  <si>
    <t>¿Se cuenta con un tanque de reserva de agua?</t>
  </si>
  <si>
    <t>¿Se cuenta con hidrantes exteriores?</t>
  </si>
  <si>
    <t>Unicamente se tiene personal de seguridad.</t>
  </si>
  <si>
    <t>RECOMENDACIONES</t>
  </si>
  <si>
    <t>Bajo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</si>
  <si>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</si>
  <si>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</si>
  <si>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</si>
  <si>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</si>
  <si>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RANGO</t>
  </si>
  <si>
    <t>ALTO</t>
  </si>
  <si>
    <t>Se tienen los EPP para cada tarea.</t>
  </si>
  <si>
    <t>¿Se cuenta con algún sistema de seguro para los funcionarios ?</t>
  </si>
  <si>
    <t xml:space="preserve"> </t>
  </si>
  <si>
    <t>N.A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</si>
  <si>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</si>
  <si>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 xml:space="preserve">La universidad hace participe a los trabajadores la conformación de las brigadas, ejecución de simulacros, sin embargo, se tienen muy pocos brigadistas. </t>
  </si>
  <si>
    <t xml:space="preserve">Las comunicaciones se manejan mediante celular. </t>
  </si>
  <si>
    <t>AUDITORIO</t>
  </si>
  <si>
    <t>Capacitar a todos los trabajadores del Auditorio en primeros auxilios intermedios y avanzados de acuerdo a cronograma de formacion en control y respuesta ante emergencias, realizar simualcros, inspeccionar y llevar control del contenido de los botiquines.</t>
  </si>
  <si>
    <t>De acuerdo a la NSR-10 (Código Nacional de Sismoresistencia), Chiquinquira se encuentra dentro de una zona de amenaza sísmica media, alta.</t>
  </si>
  <si>
    <t>Durante la temporada de lluvias, se han presentado lluvias torrenciales ocasionando la filtración de agua dentro de las instalaciones. De la parte baja de la institución.</t>
  </si>
  <si>
    <t>No se registran eventos ocurridos en el area limitrofe e interna de las locaciones de la universidad.</t>
  </si>
  <si>
    <t>Las instalaciones tienen 11 años de antigüedad aproximadamente.</t>
  </si>
  <si>
    <t>Sobreconexiones eléctricas, Virus informáticos, fallas de energía, falla o interrupción en el suministro de agua y recolección de basuras.</t>
  </si>
  <si>
    <t xml:space="preserve">En la ciudad se han presentado fuertes tormentas eléctricas que pueden ocasionar daño en los equipos de cómputo y aparatos electrónicos. </t>
  </si>
  <si>
    <t>La presencia de sustancias químicas es básica en productos de aseo y solventes.</t>
  </si>
  <si>
    <t xml:space="preserve">En el auditorio hay material combustible.
Clase A: Maderas, papeles, plásticos, etc.
Clase C: Equipo eléctrico energizado, como maquinaria y computadores. 
No se tiene registro de incendios. </t>
  </si>
  <si>
    <t>Como labores de mantenimiento en el restaurante esporádicamente se realizan labores de trabajo en alturas.</t>
  </si>
  <si>
    <t>Los trabajadores manifiestan que no se presentan con frecuencia accidentes en esta área.</t>
  </si>
  <si>
    <t>El flujo de estudiantes es alto.</t>
  </si>
  <si>
    <t>Conflicto interno Colombiano, eventos comportamentales internos, protestas estudiantiles.</t>
  </si>
  <si>
    <t>En la universidad se presentan manifestaciones y enfrentamientos con la fuerza pública, siendo  probable que llegue la manifestación hasta este edificio.</t>
  </si>
  <si>
    <t>EPP básicos.</t>
  </si>
  <si>
    <t>En esta area no hay vigilancia.</t>
  </si>
  <si>
    <t>No se han identificado. No todos los horarios y jornadas se tienen cubiertas con brigadistas.</t>
  </si>
  <si>
    <t>Se tienen señalizadas las rutas de evauación y punto de encuentro, se recomienda ahondar en procesos de evacuacioón con todos los actores de la universidad.</t>
  </si>
  <si>
    <t>De acuerdo a cronograma.</t>
  </si>
  <si>
    <t>El SGSST incluye la capacitación para las brigadas, sin embargo, se recomienda establecer un programa de formación aterrizado a los aspectos relevantes en control de emergencias especificas para el control de incendios por la carga combustible del Auditorio.</t>
  </si>
  <si>
    <t>Se actualiza anualmente.</t>
  </si>
  <si>
    <t>Se realiza inspección periódica a los equipos para atención de emergencias (botiquines, camillas, extintores, gabinetes, kit de derrames, etc).</t>
  </si>
  <si>
    <t>Se cuenta con formatos para la realización de inspecciones periódicas. Se recomienda establecer un cronograma para las mismas.</t>
  </si>
  <si>
    <t>Se tiene Brigadista para el Auditorio.</t>
  </si>
  <si>
    <t>No estan socializadas. Una vez se apruebe el plan, este se debe socializar con todas las partes interesadas. Se puede hacer a traves de los mecanismos de comunicación del plan de gestión del riesgo y del desastre.</t>
  </si>
  <si>
    <t>La universidad cuenta con la política del SGSST y un plan de emergencias, pero no se ha implementado polica de gestion del riesgo</t>
  </si>
  <si>
    <t>No se tienen suficientes FEL y botiquines para el numero de personas en el area.</t>
  </si>
  <si>
    <t>Se tiene 1 botiquin muy básico, se recomienda evaluar la dotación botiquín con base en las atenciones prestadas, capacitación y caracteristicas del area.</t>
  </si>
  <si>
    <t>Se cuenta con extintores.</t>
  </si>
  <si>
    <t>La estructura no es sismo resistente puesto que no cumple con NRS 10.</t>
  </si>
  <si>
    <t>No se tiene.</t>
  </si>
  <si>
    <t>Se cuenta con 2 salidas de emergencias.,</t>
  </si>
  <si>
    <t>Las rutas de evacuación se encuentran debidamente señalizadas.</t>
  </si>
  <si>
    <t xml:space="preserve">Señaletica. </t>
  </si>
  <si>
    <t>No cuentan con esta medida de seguridad.</t>
  </si>
  <si>
    <t>Algunos de los estantes y equipos se tienen anclados.</t>
  </si>
  <si>
    <t>No existe alarma en esta área.</t>
  </si>
  <si>
    <t>No se cuenta con sistemas de detección de incendios.</t>
  </si>
  <si>
    <t>No se cuenta con red contra incendios.</t>
  </si>
  <si>
    <t>No verificable.</t>
  </si>
  <si>
    <t>No se cuenta con vehículos de emergencias.</t>
  </si>
  <si>
    <t>¿Se cuenta con vehículos de apoyo en caso de emergencia?</t>
  </si>
  <si>
    <t>Con energia suministrada por la red urbana de la EBSA.</t>
  </si>
  <si>
    <t xml:space="preserve">Se cuenta con la distribución de agua. </t>
  </si>
  <si>
    <t>Las comunicaciones se efectúan vía celular, algunos laboratorios tienen línea telefonica.</t>
  </si>
  <si>
    <t xml:space="preserve">Se tiene. </t>
  </si>
  <si>
    <t xml:space="preserve">No se cuenta con respaldo de planta. </t>
  </si>
  <si>
    <t>Se encuentra asegurada.</t>
  </si>
  <si>
    <t>Todos los trabajadores se encuentran asegurados en la ARL.</t>
  </si>
  <si>
    <t>Se efectúan backups con frecuencia.</t>
  </si>
  <si>
    <t>Se tienen identificados.</t>
  </si>
  <si>
    <t>Realizar análisis de la estructura, incluir la edificación dentro del programa de mantenimiento preventivo, instalar película de seguridad a vidrios, captar más brigadistas, inspección a equipos de emergencia, realizar simulacros y pruebas periodicas de los sistemas de alarma.</t>
  </si>
  <si>
    <t>Hacer seguimiento y limpieza a bajantes, y cubiertas.</t>
  </si>
  <si>
    <t>Capacitación a brigadistas en emergencias causadas por electricidad, capacitación en RCP, capacitación en las 5 reglas de oro en riesgo eléctrico para funcionarios.</t>
  </si>
  <si>
    <t>Realizar análisis de la estructura por parte de planeación de la universidad, incluir la edificación dentro del programa de mantenimiento preventivo, instalar película de seguridad a vidrios, captar más brigadistas, inspección a equipos de emergencia, realizar simulacros y pruebas periodicas de los sistemas de alarma.</t>
  </si>
  <si>
    <t>Sistemas de soporte contable.</t>
  </si>
  <si>
    <t>Capacitar a todos los trabajadores en la identificación de pictogramas del SGA.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</si>
  <si>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quemaduras.</t>
  </si>
  <si>
    <t>Capacitar a los trabajadores sobre el manejo del riesgo público, definir medidas de control y protección de bienes del Auditorio.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</si>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</sst>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44" borderId="0" xfId="0" applyFill="1" applyAlignment="1">
      <alignment/>
    </xf>
    <xf numFmtId="0" fontId="0" fillId="44" borderId="0" xfId="0" applyFill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5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29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8" borderId="28" xfId="52" applyFont="1" applyFill="1" applyBorder="1" applyAlignment="1">
      <alignment horizontal="center" vertical="center" wrapText="1"/>
      <protection/>
    </xf>
    <xf numFmtId="0" fontId="15" fillId="48" borderId="11" xfId="52" applyFont="1" applyFill="1" applyBorder="1" applyAlignment="1">
      <alignment horizontal="center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13" fillId="48" borderId="28" xfId="52" applyFont="1" applyFill="1" applyBorder="1" applyAlignment="1">
      <alignment horizontal="center" vertical="center" wrapText="1"/>
      <protection/>
    </xf>
    <xf numFmtId="0" fontId="13" fillId="48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1</xdr:row>
      <xdr:rowOff>123825</xdr:rowOff>
    </xdr:from>
    <xdr:to>
      <xdr:col>12</xdr:col>
      <xdr:colOff>657225</xdr:colOff>
      <xdr:row>28</xdr:row>
      <xdr:rowOff>123825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85750"/>
          <a:ext cx="5829300" cy="43719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323850</xdr:rowOff>
    </xdr:from>
    <xdr:to>
      <xdr:col>4</xdr:col>
      <xdr:colOff>457200</xdr:colOff>
      <xdr:row>3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6315075" y="1323975"/>
          <a:ext cx="276225" cy="3048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31242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706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3907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706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829175"/>
          <a:ext cx="276225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60293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2163425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5253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1314450</xdr:rowOff>
    </xdr:from>
    <xdr:to>
      <xdr:col>4</xdr:col>
      <xdr:colOff>447675</xdr:colOff>
      <xdr:row>12</xdr:row>
      <xdr:rowOff>1524000</xdr:rowOff>
    </xdr:to>
    <xdr:sp>
      <xdr:nvSpPr>
        <xdr:cNvPr id="24" name="AutoShape 19"/>
        <xdr:cNvSpPr>
          <a:spLocks/>
        </xdr:cNvSpPr>
      </xdr:nvSpPr>
      <xdr:spPr>
        <a:xfrm>
          <a:off x="6305550" y="9677400"/>
          <a:ext cx="276225" cy="2095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9243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6" name="AutoShape 19"/>
        <xdr:cNvSpPr>
          <a:spLocks/>
        </xdr:cNvSpPr>
      </xdr:nvSpPr>
      <xdr:spPr>
        <a:xfrm>
          <a:off x="6286500" y="110299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7" name="AutoShape 29"/>
        <xdr:cNvSpPr>
          <a:spLocks/>
        </xdr:cNvSpPr>
      </xdr:nvSpPr>
      <xdr:spPr>
        <a:xfrm>
          <a:off x="6305550" y="68865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8" name="AutoShape 33"/>
        <xdr:cNvSpPr>
          <a:spLocks/>
        </xdr:cNvSpPr>
      </xdr:nvSpPr>
      <xdr:spPr>
        <a:xfrm>
          <a:off x="6315075" y="100488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29" name="AutoShape 33"/>
        <xdr:cNvSpPr>
          <a:spLocks/>
        </xdr:cNvSpPr>
      </xdr:nvSpPr>
      <xdr:spPr>
        <a:xfrm>
          <a:off x="6324600" y="13249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304800</xdr:rowOff>
    </xdr:from>
    <xdr:to>
      <xdr:col>4</xdr:col>
      <xdr:colOff>447675</xdr:colOff>
      <xdr:row>11</xdr:row>
      <xdr:rowOff>552450</xdr:rowOff>
    </xdr:to>
    <xdr:sp>
      <xdr:nvSpPr>
        <xdr:cNvPr id="30" name="AutoShape 29"/>
        <xdr:cNvSpPr>
          <a:spLocks/>
        </xdr:cNvSpPr>
      </xdr:nvSpPr>
      <xdr:spPr>
        <a:xfrm>
          <a:off x="6305550" y="741997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753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972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9443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163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182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401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373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592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611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830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801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50209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402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621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592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8118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364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753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972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944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163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753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972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9443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163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182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401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373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59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182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401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373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59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611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830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801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50209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611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830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801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5020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611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830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801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5020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402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621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592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8118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402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621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592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811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402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621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592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811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6681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525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096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31657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41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45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49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53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57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60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753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972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944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163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753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972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9443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163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753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972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9443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753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9443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753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9443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753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944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6021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240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211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430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6021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240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211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430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6021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240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211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430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6021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240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211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430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9353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211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430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40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6212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211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430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40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6212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211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430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40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621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211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4307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40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6212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1259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3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3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24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4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4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5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5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5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6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6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6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27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7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7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8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8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9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9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4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5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96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7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8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9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00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1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302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3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4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05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6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7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8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09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0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1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2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13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4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5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6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17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8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9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0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21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2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3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24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5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6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27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8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9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0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31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2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333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4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5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36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7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8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9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40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1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2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3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44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5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6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7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48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9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0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1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52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3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4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355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P51"/>
  <sheetViews>
    <sheetView zoomScalePageLayoutView="0" workbookViewId="0" topLeftCell="B1">
      <selection activeCell="O19" sqref="O19"/>
    </sheetView>
  </sheetViews>
  <sheetFormatPr defaultColWidth="11.421875" defaultRowHeight="12.75"/>
  <cols>
    <col min="1" max="16384" width="11.421875" style="111" customWidth="1"/>
  </cols>
  <sheetData>
    <row r="4" spans="5:16" ht="12.75"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5:16" ht="12.75"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5:16" ht="12.75"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5:16" ht="12.75"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5:16" ht="12.75"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5:16" ht="12.75"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5:16" ht="12.75"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5:16" ht="12.75"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</row>
    <row r="12" spans="5:16" ht="12.75"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</row>
    <row r="13" spans="5:16" ht="12.75"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</row>
    <row r="14" spans="5:16" ht="12.75"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5:16" ht="12.75"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5:16" ht="12.75"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5:16" ht="12.75"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5:16" ht="12.75"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5:16" ht="12.75"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5:16" ht="12.75"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1" spans="5:16" ht="12.75"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5:16" ht="12.75"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5:16" ht="12.75"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5:16" ht="12.75"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5:16" ht="12.75"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5:16" ht="12.75"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5:16" ht="12.75"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5:16" ht="12.75"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5:16" ht="12.75"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5:16" ht="12.75"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5:16" ht="12.75"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5:16" ht="12.75"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5:16" ht="12.75"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5:16" ht="12.75"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5:16" ht="12.75"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5:16" ht="12.75"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5:16" ht="12.75"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5:16" ht="12.75"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5:16" ht="12.75"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5:16" ht="12.75"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5:16" ht="12.75"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5:16" ht="12.75"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5:16" ht="12.75"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5:16" ht="12.75"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5:16" ht="12.75"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5:16" ht="12.75"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5:16" ht="12.75"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5:16" ht="12.75"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5:16" ht="12.75"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5:16" ht="12.75"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5:16" ht="12.75"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1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0" t="s">
        <v>101</v>
      </c>
      <c r="B2" s="120"/>
      <c r="C2" s="120"/>
    </row>
    <row r="3" spans="1:3" ht="30.75" customHeight="1">
      <c r="A3" s="120"/>
      <c r="B3" s="120"/>
      <c r="C3" s="120"/>
    </row>
    <row r="4" spans="1:3" s="12" customFormat="1" ht="12.75" customHeight="1">
      <c r="A4" s="16"/>
      <c r="B4" s="16"/>
      <c r="C4" s="16"/>
    </row>
    <row r="5" spans="1:3" ht="15">
      <c r="A5" s="120" t="s">
        <v>100</v>
      </c>
      <c r="B5" s="120"/>
      <c r="C5" s="120"/>
    </row>
    <row r="6" ht="14.25">
      <c r="A6" s="6"/>
    </row>
    <row r="7" spans="1:3" ht="55.5" customHeight="1">
      <c r="A7" s="117" t="s">
        <v>99</v>
      </c>
      <c r="B7" s="117"/>
      <c r="C7" s="117"/>
    </row>
    <row r="8" ht="14.25">
      <c r="A8" s="6"/>
    </row>
    <row r="9" spans="1:3" ht="45" customHeight="1">
      <c r="A9" s="117" t="s">
        <v>98</v>
      </c>
      <c r="B9" s="117"/>
      <c r="C9" s="117"/>
    </row>
    <row r="10" spans="1:3" ht="14.25">
      <c r="A10" s="117"/>
      <c r="B10" s="117"/>
      <c r="C10" s="117"/>
    </row>
    <row r="11" spans="1:3" ht="27.75" customHeight="1">
      <c r="A11" s="117" t="s">
        <v>97</v>
      </c>
      <c r="B11" s="117"/>
      <c r="C11" s="117"/>
    </row>
    <row r="12" ht="15" thickBot="1">
      <c r="A12" s="6"/>
    </row>
    <row r="13" spans="1:3" ht="16.5" thickBot="1" thickTop="1">
      <c r="A13" s="11" t="s">
        <v>96</v>
      </c>
      <c r="B13" s="11" t="s">
        <v>95</v>
      </c>
      <c r="C13" s="10" t="s">
        <v>94</v>
      </c>
    </row>
    <row r="14" spans="1:3" ht="13.5" thickTop="1">
      <c r="A14" s="127" t="s">
        <v>93</v>
      </c>
      <c r="B14" s="130" t="s">
        <v>92</v>
      </c>
      <c r="C14" s="133" t="s">
        <v>66</v>
      </c>
    </row>
    <row r="15" spans="1:3" ht="12.75">
      <c r="A15" s="128"/>
      <c r="B15" s="131"/>
      <c r="C15" s="134"/>
    </row>
    <row r="16" spans="1:3" ht="12.75">
      <c r="A16" s="128"/>
      <c r="B16" s="131"/>
      <c r="C16" s="134"/>
    </row>
    <row r="17" spans="1:3" ht="13.5" thickBot="1">
      <c r="A17" s="129"/>
      <c r="B17" s="132"/>
      <c r="C17" s="135"/>
    </row>
    <row r="18" spans="1:3" ht="13.5" thickTop="1">
      <c r="A18" s="136" t="s">
        <v>91</v>
      </c>
      <c r="B18" s="130" t="s">
        <v>90</v>
      </c>
      <c r="C18" s="140" t="s">
        <v>89</v>
      </c>
    </row>
    <row r="19" spans="1:3" ht="39" customHeight="1" thickBot="1">
      <c r="A19" s="137"/>
      <c r="B19" s="132"/>
      <c r="C19" s="141"/>
    </row>
    <row r="20" spans="1:3" ht="13.5" thickTop="1">
      <c r="A20" s="138" t="s">
        <v>88</v>
      </c>
      <c r="B20" s="130" t="s">
        <v>87</v>
      </c>
      <c r="C20" s="140" t="s">
        <v>60</v>
      </c>
    </row>
    <row r="21" spans="1:3" ht="39.75" customHeight="1" thickBot="1">
      <c r="A21" s="139"/>
      <c r="B21" s="132"/>
      <c r="C21" s="141"/>
    </row>
    <row r="22" ht="15" thickTop="1">
      <c r="A22" s="6"/>
    </row>
    <row r="23" spans="1:3" ht="15">
      <c r="A23" s="120" t="s">
        <v>86</v>
      </c>
      <c r="B23" s="120"/>
      <c r="C23" s="120"/>
    </row>
    <row r="24" ht="14.25">
      <c r="A24" s="6"/>
    </row>
    <row r="25" spans="1:3" ht="14.25">
      <c r="A25" s="117" t="s">
        <v>85</v>
      </c>
      <c r="B25" s="117"/>
      <c r="C25" s="117"/>
    </row>
    <row r="26" ht="14.25">
      <c r="A26" s="6"/>
    </row>
    <row r="27" spans="1:3" ht="41.25" customHeight="1">
      <c r="A27" s="117" t="s">
        <v>84</v>
      </c>
      <c r="B27" s="117"/>
      <c r="C27" s="117"/>
    </row>
    <row r="28" ht="14.25">
      <c r="A28" s="6"/>
    </row>
    <row r="29" spans="1:3" ht="40.5" customHeight="1">
      <c r="A29" s="117" t="s">
        <v>83</v>
      </c>
      <c r="B29" s="117"/>
      <c r="C29" s="117"/>
    </row>
    <row r="30" spans="1:3" ht="14.25">
      <c r="A30" s="117"/>
      <c r="B30" s="117"/>
      <c r="C30" s="117"/>
    </row>
    <row r="31" spans="1:3" ht="36" customHeight="1">
      <c r="A31" s="117" t="s">
        <v>82</v>
      </c>
      <c r="B31" s="117"/>
      <c r="C31" s="117"/>
    </row>
    <row r="32" spans="1:3" ht="14.25">
      <c r="A32" s="117"/>
      <c r="B32" s="117"/>
      <c r="C32" s="117"/>
    </row>
    <row r="33" spans="1:3" ht="18" customHeight="1">
      <c r="A33" s="118" t="s">
        <v>81</v>
      </c>
      <c r="B33" s="118"/>
      <c r="C33" s="118"/>
    </row>
    <row r="34" spans="1:3" ht="14.25">
      <c r="A34" s="117"/>
      <c r="B34" s="117"/>
      <c r="C34" s="117"/>
    </row>
    <row r="35" spans="1:3" ht="51.75" customHeight="1">
      <c r="A35" s="117" t="s">
        <v>80</v>
      </c>
      <c r="B35" s="117"/>
      <c r="C35" s="117"/>
    </row>
    <row r="36" spans="1:3" ht="14.25">
      <c r="A36" s="117"/>
      <c r="B36" s="117"/>
      <c r="C36" s="117"/>
    </row>
    <row r="37" spans="1:3" ht="15">
      <c r="A37" s="118" t="s">
        <v>79</v>
      </c>
      <c r="B37" s="118"/>
      <c r="C37" s="118"/>
    </row>
    <row r="38" spans="1:3" ht="14.25">
      <c r="A38" s="117"/>
      <c r="B38" s="117"/>
      <c r="C38" s="117"/>
    </row>
    <row r="39" spans="1:3" ht="27.75" customHeight="1">
      <c r="A39" s="117" t="s">
        <v>78</v>
      </c>
      <c r="B39" s="117"/>
      <c r="C39" s="117"/>
    </row>
    <row r="40" spans="1:3" ht="14.25">
      <c r="A40" s="117"/>
      <c r="B40" s="117"/>
      <c r="C40" s="117"/>
    </row>
    <row r="41" spans="1:3" ht="30.75" customHeight="1">
      <c r="A41" s="117" t="s">
        <v>77</v>
      </c>
      <c r="B41" s="117"/>
      <c r="C41" s="117"/>
    </row>
    <row r="42" spans="1:3" ht="14.25">
      <c r="A42" s="117"/>
      <c r="B42" s="117"/>
      <c r="C42" s="117"/>
    </row>
    <row r="43" spans="1:3" ht="22.5" customHeight="1">
      <c r="A43" s="117" t="s">
        <v>76</v>
      </c>
      <c r="B43" s="117"/>
      <c r="C43" s="117"/>
    </row>
    <row r="44" spans="1:3" ht="14.25">
      <c r="A44" s="117"/>
      <c r="B44" s="117"/>
      <c r="C44" s="117"/>
    </row>
    <row r="45" spans="1:3" ht="34.5" customHeight="1">
      <c r="A45" s="117" t="s">
        <v>75</v>
      </c>
      <c r="B45" s="117"/>
      <c r="C45" s="117"/>
    </row>
    <row r="46" spans="1:3" ht="14.25">
      <c r="A46" s="117"/>
      <c r="B46" s="117"/>
      <c r="C46" s="117"/>
    </row>
    <row r="47" spans="1:3" ht="15">
      <c r="A47" s="118" t="s">
        <v>74</v>
      </c>
      <c r="B47" s="118"/>
      <c r="C47" s="118"/>
    </row>
    <row r="48" spans="1:3" ht="14.25">
      <c r="A48" s="117"/>
      <c r="B48" s="117"/>
      <c r="C48" s="117"/>
    </row>
    <row r="49" spans="1:3" ht="72.75" customHeight="1">
      <c r="A49" s="117" t="s">
        <v>73</v>
      </c>
      <c r="B49" s="117"/>
      <c r="C49" s="117"/>
    </row>
    <row r="50" spans="1:3" ht="14.25">
      <c r="A50" s="117"/>
      <c r="B50" s="117"/>
      <c r="C50" s="117"/>
    </row>
    <row r="51" spans="1:3" ht="39" customHeight="1">
      <c r="A51" s="117" t="s">
        <v>72</v>
      </c>
      <c r="B51" s="117"/>
      <c r="C51" s="117"/>
    </row>
    <row r="52" spans="1:3" ht="14.25">
      <c r="A52" s="117"/>
      <c r="B52" s="117"/>
      <c r="C52" s="117"/>
    </row>
    <row r="53" spans="1:3" ht="19.5" customHeight="1">
      <c r="A53" s="118" t="s">
        <v>71</v>
      </c>
      <c r="B53" s="118"/>
      <c r="C53" s="118"/>
    </row>
    <row r="54" spans="1:3" ht="14.25">
      <c r="A54" s="117"/>
      <c r="B54" s="117"/>
      <c r="C54" s="117"/>
    </row>
    <row r="55" spans="1:3" ht="14.25">
      <c r="A55" s="117" t="s">
        <v>70</v>
      </c>
      <c r="B55" s="117"/>
      <c r="C55" s="117"/>
    </row>
    <row r="56" spans="1:3" ht="15" thickBot="1">
      <c r="A56" s="117"/>
      <c r="B56" s="117"/>
      <c r="C56" s="117"/>
    </row>
    <row r="57" spans="1:3" ht="16.5" thickBot="1" thickTop="1">
      <c r="A57" s="11" t="s">
        <v>69</v>
      </c>
      <c r="B57" s="11" t="s">
        <v>4</v>
      </c>
      <c r="C57" s="10" t="s">
        <v>1</v>
      </c>
    </row>
    <row r="58" spans="1:3" ht="24" customHeight="1" thickTop="1">
      <c r="A58" s="121" t="s">
        <v>68</v>
      </c>
      <c r="B58" s="142" t="s">
        <v>67</v>
      </c>
      <c r="C58" s="125" t="s">
        <v>66</v>
      </c>
    </row>
    <row r="59" spans="1:3" ht="23.25" customHeight="1" thickBot="1">
      <c r="A59" s="122"/>
      <c r="B59" s="143"/>
      <c r="C59" s="126"/>
    </row>
    <row r="60" spans="1:3" ht="27.75" customHeight="1" thickTop="1">
      <c r="A60" s="121" t="s">
        <v>65</v>
      </c>
      <c r="B60" s="144" t="s">
        <v>64</v>
      </c>
      <c r="C60" s="125" t="s">
        <v>63</v>
      </c>
    </row>
    <row r="61" spans="1:3" ht="25.5" customHeight="1" thickBot="1">
      <c r="A61" s="122"/>
      <c r="B61" s="145"/>
      <c r="C61" s="126"/>
    </row>
    <row r="62" spans="1:3" ht="24.75" customHeight="1" thickTop="1">
      <c r="A62" s="121" t="s">
        <v>62</v>
      </c>
      <c r="B62" s="123" t="s">
        <v>61</v>
      </c>
      <c r="C62" s="125" t="s">
        <v>60</v>
      </c>
    </row>
    <row r="63" spans="1:3" ht="24" customHeight="1" thickBot="1">
      <c r="A63" s="122"/>
      <c r="B63" s="124"/>
      <c r="C63" s="126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0" t="s">
        <v>59</v>
      </c>
      <c r="B66" s="120"/>
      <c r="C66" s="120"/>
    </row>
    <row r="67" ht="14.25">
      <c r="A67" s="6"/>
    </row>
    <row r="68" spans="1:3" ht="62.25" customHeight="1">
      <c r="A68" s="117" t="s">
        <v>58</v>
      </c>
      <c r="B68" s="117"/>
      <c r="C68" s="117"/>
    </row>
    <row r="69" spans="1:3" ht="15">
      <c r="A69" s="119" t="s">
        <v>57</v>
      </c>
      <c r="B69" s="119"/>
      <c r="C69" s="119"/>
    </row>
    <row r="70" ht="14.25">
      <c r="A70" s="6"/>
    </row>
    <row r="71" spans="1:3" ht="45" customHeight="1">
      <c r="A71" s="117" t="s">
        <v>56</v>
      </c>
      <c r="B71" s="117"/>
      <c r="C71" s="117"/>
    </row>
    <row r="72" ht="14.25">
      <c r="A72" s="6"/>
    </row>
    <row r="73" spans="1:3" ht="39.75" customHeight="1">
      <c r="A73" s="117" t="s">
        <v>55</v>
      </c>
      <c r="B73" s="117"/>
      <c r="C73" s="117"/>
    </row>
    <row r="74" ht="15" thickBot="1">
      <c r="A74" s="6"/>
    </row>
    <row r="75" spans="1:3" ht="16.5" thickBot="1" thickTop="1">
      <c r="A75" s="11" t="s">
        <v>54</v>
      </c>
      <c r="B75" s="11" t="s">
        <v>27</v>
      </c>
      <c r="C75" s="10" t="s">
        <v>53</v>
      </c>
    </row>
    <row r="76" spans="1:3" ht="102" thickBot="1" thickTop="1">
      <c r="A76" s="9" t="s">
        <v>52</v>
      </c>
      <c r="B76" s="8" t="s">
        <v>51</v>
      </c>
      <c r="C76" s="7" t="s">
        <v>50</v>
      </c>
    </row>
    <row r="77" spans="1:3" ht="130.5" thickBot="1" thickTop="1">
      <c r="A77" s="9" t="s">
        <v>49</v>
      </c>
      <c r="B77" s="8" t="s">
        <v>48</v>
      </c>
      <c r="C77" s="7" t="s">
        <v>47</v>
      </c>
    </row>
    <row r="78" spans="1:3" ht="73.5" thickBot="1" thickTop="1">
      <c r="A78" s="9" t="s">
        <v>46</v>
      </c>
      <c r="B78" s="8" t="s">
        <v>45</v>
      </c>
      <c r="C78" s="7" t="s">
        <v>44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2">
      <selection activeCell="F12" sqref="F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51" t="s">
        <v>183</v>
      </c>
      <c r="B1" s="152"/>
      <c r="C1" s="152"/>
      <c r="D1" s="152"/>
      <c r="E1" s="153"/>
    </row>
    <row r="2" spans="1:5" ht="47.25">
      <c r="A2" s="56" t="s">
        <v>0</v>
      </c>
      <c r="B2" s="56" t="s">
        <v>131</v>
      </c>
      <c r="C2" s="56" t="s">
        <v>38</v>
      </c>
      <c r="D2" s="56" t="s">
        <v>29</v>
      </c>
      <c r="E2" s="56" t="s">
        <v>1</v>
      </c>
    </row>
    <row r="3" spans="1:5" ht="15.75">
      <c r="A3" s="149" t="s">
        <v>31</v>
      </c>
      <c r="B3" s="149"/>
      <c r="C3" s="149"/>
      <c r="D3" s="149"/>
      <c r="E3" s="149"/>
    </row>
    <row r="4" spans="1:6" ht="75">
      <c r="A4" s="58" t="s">
        <v>30</v>
      </c>
      <c r="B4" s="58" t="s">
        <v>133</v>
      </c>
      <c r="C4" s="59" t="s">
        <v>185</v>
      </c>
      <c r="D4" s="58" t="s">
        <v>39</v>
      </c>
      <c r="E4" s="60"/>
      <c r="F4" s="61"/>
    </row>
    <row r="5" spans="1:6" ht="75">
      <c r="A5" s="58" t="s">
        <v>140</v>
      </c>
      <c r="B5" s="58" t="s">
        <v>133</v>
      </c>
      <c r="C5" s="62" t="s">
        <v>186</v>
      </c>
      <c r="D5" s="58" t="s">
        <v>39</v>
      </c>
      <c r="E5" s="60"/>
      <c r="F5" s="61"/>
    </row>
    <row r="6" spans="1:6" ht="60">
      <c r="A6" s="58" t="s">
        <v>139</v>
      </c>
      <c r="B6" s="58" t="s">
        <v>133</v>
      </c>
      <c r="C6" s="62" t="s">
        <v>187</v>
      </c>
      <c r="D6" s="58" t="s">
        <v>40</v>
      </c>
      <c r="E6" s="60"/>
      <c r="F6" s="61"/>
    </row>
    <row r="7" spans="1:5" ht="60">
      <c r="A7" s="58" t="s">
        <v>132</v>
      </c>
      <c r="B7" s="58" t="s">
        <v>133</v>
      </c>
      <c r="C7" s="63" t="s">
        <v>190</v>
      </c>
      <c r="D7" s="58" t="s">
        <v>40</v>
      </c>
      <c r="E7" s="64"/>
    </row>
    <row r="8" spans="1:5" ht="15.75">
      <c r="A8" s="149" t="s">
        <v>32</v>
      </c>
      <c r="B8" s="149"/>
      <c r="C8" s="150"/>
      <c r="D8" s="150"/>
      <c r="E8" s="150"/>
    </row>
    <row r="9" spans="1:5" ht="90">
      <c r="A9" s="58" t="s">
        <v>142</v>
      </c>
      <c r="B9" s="58" t="s">
        <v>134</v>
      </c>
      <c r="C9" s="63" t="s">
        <v>188</v>
      </c>
      <c r="D9" s="58" t="s">
        <v>39</v>
      </c>
      <c r="E9" s="64"/>
    </row>
    <row r="10" spans="1:5" ht="60">
      <c r="A10" s="58" t="s">
        <v>33</v>
      </c>
      <c r="B10" s="58" t="s">
        <v>134</v>
      </c>
      <c r="C10" s="63" t="s">
        <v>189</v>
      </c>
      <c r="D10" s="58" t="s">
        <v>40</v>
      </c>
      <c r="E10" s="64"/>
    </row>
    <row r="11" spans="1:5" ht="45.75" customHeight="1">
      <c r="A11" s="58" t="s">
        <v>141</v>
      </c>
      <c r="B11" s="58" t="s">
        <v>134</v>
      </c>
      <c r="C11" s="63" t="s">
        <v>191</v>
      </c>
      <c r="D11" s="58" t="s">
        <v>40</v>
      </c>
      <c r="E11" s="64"/>
    </row>
    <row r="12" spans="1:5" ht="98.25" customHeight="1">
      <c r="A12" s="58" t="s">
        <v>243</v>
      </c>
      <c r="B12" s="58" t="s">
        <v>133</v>
      </c>
      <c r="C12" s="63" t="s">
        <v>244</v>
      </c>
      <c r="D12" s="58" t="s">
        <v>245</v>
      </c>
      <c r="E12" s="64"/>
    </row>
    <row r="13" spans="1:5" ht="120">
      <c r="A13" s="58" t="s">
        <v>34</v>
      </c>
      <c r="B13" s="58" t="s">
        <v>134</v>
      </c>
      <c r="C13" s="65" t="s">
        <v>192</v>
      </c>
      <c r="D13" s="58" t="s">
        <v>39</v>
      </c>
      <c r="E13" s="64"/>
    </row>
    <row r="14" spans="1:5" ht="45">
      <c r="A14" s="58" t="s">
        <v>143</v>
      </c>
      <c r="B14" s="58" t="s">
        <v>134</v>
      </c>
      <c r="C14" s="65" t="s">
        <v>193</v>
      </c>
      <c r="D14" s="58" t="s">
        <v>40</v>
      </c>
      <c r="E14" s="64"/>
    </row>
    <row r="15" spans="1:6" ht="105">
      <c r="A15" s="58" t="s">
        <v>144</v>
      </c>
      <c r="B15" s="58" t="s">
        <v>134</v>
      </c>
      <c r="C15" s="62" t="s">
        <v>194</v>
      </c>
      <c r="D15" s="58" t="s">
        <v>39</v>
      </c>
      <c r="E15" s="60"/>
      <c r="F15" s="61"/>
    </row>
    <row r="16" spans="1:6" ht="15.75">
      <c r="A16" s="146" t="s">
        <v>35</v>
      </c>
      <c r="B16" s="147"/>
      <c r="C16" s="147"/>
      <c r="D16" s="147"/>
      <c r="E16" s="148"/>
      <c r="F16" s="61"/>
    </row>
    <row r="17" spans="1:6" ht="30">
      <c r="A17" s="58" t="s">
        <v>36</v>
      </c>
      <c r="B17" s="58" t="s">
        <v>133</v>
      </c>
      <c r="C17" s="62" t="s">
        <v>195</v>
      </c>
      <c r="D17" s="58" t="s">
        <v>40</v>
      </c>
      <c r="E17" s="60"/>
      <c r="F17" s="61"/>
    </row>
    <row r="18" spans="1:6" ht="45" customHeight="1">
      <c r="A18" s="58" t="s">
        <v>37</v>
      </c>
      <c r="B18" s="58" t="s">
        <v>133</v>
      </c>
      <c r="C18" s="62" t="s">
        <v>196</v>
      </c>
      <c r="D18" s="58" t="s">
        <v>40</v>
      </c>
      <c r="E18" s="60"/>
      <c r="F18" s="61"/>
    </row>
    <row r="19" spans="1:6" ht="60">
      <c r="A19" s="58" t="s">
        <v>145</v>
      </c>
      <c r="B19" s="58" t="s">
        <v>134</v>
      </c>
      <c r="C19" s="62" t="s">
        <v>197</v>
      </c>
      <c r="D19" s="58" t="s">
        <v>39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5">
      <selection activeCell="B1" sqref="B1:B2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8" t="s">
        <v>2</v>
      </c>
      <c r="B1" s="158" t="s">
        <v>135</v>
      </c>
      <c r="C1" s="158" t="s">
        <v>43</v>
      </c>
    </row>
    <row r="2" spans="1:3" ht="12.75" thickBot="1">
      <c r="A2" s="159"/>
      <c r="B2" s="159"/>
      <c r="C2" s="159"/>
    </row>
    <row r="3" spans="1:3" ht="12.75" thickBot="1">
      <c r="A3" s="68" t="s">
        <v>8</v>
      </c>
      <c r="B3" s="68"/>
      <c r="C3" s="69"/>
    </row>
    <row r="4" spans="1:3" ht="36">
      <c r="A4" s="70" t="s">
        <v>148</v>
      </c>
      <c r="B4" s="70" t="s">
        <v>209</v>
      </c>
      <c r="C4" s="71">
        <v>1</v>
      </c>
    </row>
    <row r="5" spans="1:3" ht="24">
      <c r="A5" s="72" t="s">
        <v>147</v>
      </c>
      <c r="B5" s="72" t="s">
        <v>146</v>
      </c>
      <c r="C5" s="73">
        <v>0</v>
      </c>
    </row>
    <row r="6" spans="1:3" ht="48">
      <c r="A6" s="72" t="s">
        <v>149</v>
      </c>
      <c r="B6" s="72" t="s">
        <v>181</v>
      </c>
      <c r="C6" s="73" t="s">
        <v>173</v>
      </c>
    </row>
    <row r="7" spans="1:3" ht="60">
      <c r="A7" s="72" t="s">
        <v>150</v>
      </c>
      <c r="B7" s="72" t="s">
        <v>208</v>
      </c>
      <c r="C7" s="73" t="s">
        <v>173</v>
      </c>
    </row>
    <row r="8" spans="1:3" ht="12">
      <c r="A8" s="72" t="s">
        <v>151</v>
      </c>
      <c r="B8" s="72" t="s">
        <v>207</v>
      </c>
      <c r="C8" s="73">
        <v>0</v>
      </c>
    </row>
    <row r="9" spans="1:3" ht="36">
      <c r="A9" s="74" t="s">
        <v>152</v>
      </c>
      <c r="B9" s="74" t="s">
        <v>206</v>
      </c>
      <c r="C9" s="75">
        <v>0</v>
      </c>
    </row>
    <row r="10" spans="1:3" ht="36">
      <c r="A10" s="76" t="s">
        <v>153</v>
      </c>
      <c r="B10" s="76" t="s">
        <v>205</v>
      </c>
      <c r="C10" s="77">
        <v>0</v>
      </c>
    </row>
    <row r="11" spans="1:3" ht="36.75" thickBot="1">
      <c r="A11" s="76" t="s">
        <v>109</v>
      </c>
      <c r="B11" s="76" t="s">
        <v>204</v>
      </c>
      <c r="C11" s="77">
        <v>0</v>
      </c>
    </row>
    <row r="12" spans="1:3" ht="12.75" thickBot="1">
      <c r="A12" s="156" t="s">
        <v>19</v>
      </c>
      <c r="B12" s="157"/>
      <c r="C12" s="78">
        <f>SUM(C4:C11)/COUNT(C4:C11)</f>
        <v>0.16666666666666666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154</v>
      </c>
      <c r="B14" s="72" t="s">
        <v>203</v>
      </c>
      <c r="C14" s="73">
        <v>0.5</v>
      </c>
    </row>
    <row r="15" spans="1:3" ht="24">
      <c r="A15" s="72" t="s">
        <v>155</v>
      </c>
      <c r="B15" s="72" t="s">
        <v>160</v>
      </c>
      <c r="C15" s="73">
        <v>0</v>
      </c>
    </row>
    <row r="16" spans="1:3" ht="36">
      <c r="A16" s="72" t="s">
        <v>156</v>
      </c>
      <c r="B16" s="72" t="s">
        <v>136</v>
      </c>
      <c r="C16" s="73">
        <v>1</v>
      </c>
    </row>
    <row r="17" spans="1:3" ht="36">
      <c r="A17" s="72" t="s">
        <v>157</v>
      </c>
      <c r="B17" s="72" t="s">
        <v>202</v>
      </c>
      <c r="C17" s="73">
        <v>0</v>
      </c>
    </row>
    <row r="18" spans="1:3" ht="48">
      <c r="A18" s="72" t="s">
        <v>158</v>
      </c>
      <c r="B18" s="72" t="s">
        <v>201</v>
      </c>
      <c r="C18" s="73" t="s">
        <v>173</v>
      </c>
    </row>
    <row r="19" spans="1:3" ht="36.75" thickBot="1">
      <c r="A19" s="81" t="s">
        <v>159</v>
      </c>
      <c r="B19" s="81" t="s">
        <v>42</v>
      </c>
      <c r="C19" s="82">
        <v>1</v>
      </c>
    </row>
    <row r="20" spans="1:3" ht="12.75" thickBot="1">
      <c r="A20" s="156" t="s">
        <v>19</v>
      </c>
      <c r="B20" s="157"/>
      <c r="C20" s="78">
        <f>SUM(C14:C19)/COUNT(C14:C19)</f>
        <v>0.5</v>
      </c>
    </row>
    <row r="21" spans="1:3" ht="12.75" thickBot="1">
      <c r="A21" s="79" t="s">
        <v>107</v>
      </c>
      <c r="B21" s="83"/>
      <c r="C21" s="69"/>
    </row>
    <row r="22" spans="1:3" ht="48">
      <c r="A22" s="84" t="s">
        <v>108</v>
      </c>
      <c r="B22" s="72" t="s">
        <v>200</v>
      </c>
      <c r="C22" s="73">
        <v>1</v>
      </c>
    </row>
    <row r="23" spans="1:3" ht="36">
      <c r="A23" s="85" t="s">
        <v>106</v>
      </c>
      <c r="B23" s="72" t="s">
        <v>176</v>
      </c>
      <c r="C23" s="73">
        <v>0</v>
      </c>
    </row>
    <row r="24" spans="1:3" ht="48">
      <c r="A24" s="85" t="s">
        <v>104</v>
      </c>
      <c r="B24" s="72" t="s">
        <v>198</v>
      </c>
      <c r="C24" s="73" t="s">
        <v>173</v>
      </c>
    </row>
    <row r="25" spans="1:3" ht="12.75" thickBot="1">
      <c r="A25" s="84" t="s">
        <v>105</v>
      </c>
      <c r="B25" s="81" t="s">
        <v>199</v>
      </c>
      <c r="C25" s="82">
        <v>1</v>
      </c>
    </row>
    <row r="26" spans="1:3" ht="12.75" thickBot="1">
      <c r="A26" s="154" t="s">
        <v>19</v>
      </c>
      <c r="B26" s="155"/>
      <c r="C26" s="86">
        <f>SUM(C22:C25)/COUNT(C22:C25)</f>
        <v>0.6666666666666666</v>
      </c>
    </row>
    <row r="27" spans="1:3" ht="12.75" thickBot="1">
      <c r="A27" s="156" t="s">
        <v>43</v>
      </c>
      <c r="B27" s="157"/>
      <c r="C27" s="87">
        <f>SUM(C12+C20+C26)</f>
        <v>1.3333333333333333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135</v>
      </c>
      <c r="C1" s="88" t="s">
        <v>43</v>
      </c>
    </row>
    <row r="2" spans="1:3" ht="12.75" thickBot="1">
      <c r="A2" s="91" t="s">
        <v>103</v>
      </c>
      <c r="B2" s="91"/>
      <c r="C2" s="92"/>
    </row>
    <row r="3" spans="1:3" ht="24">
      <c r="A3" s="101" t="s">
        <v>161</v>
      </c>
      <c r="B3" s="101" t="s">
        <v>210</v>
      </c>
      <c r="C3" s="71">
        <v>1</v>
      </c>
    </row>
    <row r="4" spans="1:3" ht="48">
      <c r="A4" s="97" t="s">
        <v>162</v>
      </c>
      <c r="B4" s="97" t="s">
        <v>211</v>
      </c>
      <c r="C4" s="73" t="s">
        <v>173</v>
      </c>
    </row>
    <row r="5" spans="1:3" ht="48.75" thickBot="1">
      <c r="A5" s="99" t="s">
        <v>163</v>
      </c>
      <c r="B5" s="99" t="s">
        <v>212</v>
      </c>
      <c r="C5" s="73">
        <v>0</v>
      </c>
    </row>
    <row r="6" spans="1:3" ht="13.5" customHeight="1" thickBot="1">
      <c r="A6" s="156" t="s">
        <v>19</v>
      </c>
      <c r="B6" s="157"/>
      <c r="C6" s="78">
        <f>SUM(C3:C5)/3</f>
        <v>0.3333333333333333</v>
      </c>
    </row>
    <row r="7" spans="1:3" ht="12.75" thickBot="1">
      <c r="A7" s="94" t="s">
        <v>5</v>
      </c>
      <c r="B7" s="95"/>
      <c r="C7" s="35"/>
    </row>
    <row r="8" spans="1:3" ht="24">
      <c r="A8" s="93" t="s">
        <v>115</v>
      </c>
      <c r="B8" s="93" t="s">
        <v>213</v>
      </c>
      <c r="C8" s="96">
        <v>1</v>
      </c>
    </row>
    <row r="9" spans="1:3" ht="36.75" customHeight="1">
      <c r="A9" s="97" t="s">
        <v>110</v>
      </c>
      <c r="B9" s="97" t="s">
        <v>214</v>
      </c>
      <c r="C9" s="75">
        <v>1</v>
      </c>
    </row>
    <row r="10" spans="1:3" ht="36">
      <c r="A10" s="97" t="s">
        <v>111</v>
      </c>
      <c r="B10" s="97" t="s">
        <v>215</v>
      </c>
      <c r="C10" s="96">
        <v>0</v>
      </c>
    </row>
    <row r="11" spans="1:3" ht="36">
      <c r="A11" s="97" t="s">
        <v>112</v>
      </c>
      <c r="B11" s="97" t="s">
        <v>216</v>
      </c>
      <c r="C11" s="96">
        <v>0</v>
      </c>
    </row>
    <row r="12" spans="1:3" ht="36">
      <c r="A12" s="97" t="s">
        <v>113</v>
      </c>
      <c r="B12" s="97" t="s">
        <v>217</v>
      </c>
      <c r="C12" s="96">
        <v>0</v>
      </c>
    </row>
    <row r="13" spans="1:3" ht="12">
      <c r="A13" s="97" t="s">
        <v>41</v>
      </c>
      <c r="B13" s="97" t="s">
        <v>218</v>
      </c>
      <c r="C13" s="73">
        <v>1</v>
      </c>
    </row>
    <row r="14" spans="1:3" ht="24.75" thickBot="1">
      <c r="A14" s="97" t="s">
        <v>114</v>
      </c>
      <c r="B14" s="97" t="s">
        <v>219</v>
      </c>
      <c r="C14" s="73">
        <v>0.5</v>
      </c>
    </row>
    <row r="15" spans="1:3" ht="13.5" customHeight="1" thickBot="1">
      <c r="A15" s="160" t="s">
        <v>19</v>
      </c>
      <c r="B15" s="160"/>
      <c r="C15" s="78">
        <f>SUM(C8:C14)/COUNT(C8:C14)</f>
        <v>0.5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117</v>
      </c>
      <c r="B17" s="98" t="s">
        <v>220</v>
      </c>
      <c r="C17" s="82">
        <v>1</v>
      </c>
    </row>
    <row r="18" spans="1:3" ht="27.75" customHeight="1">
      <c r="A18" s="97" t="s">
        <v>118</v>
      </c>
      <c r="B18" s="97" t="s">
        <v>221</v>
      </c>
      <c r="C18" s="82">
        <v>1</v>
      </c>
    </row>
    <row r="19" spans="1:3" ht="24">
      <c r="A19" s="97" t="s">
        <v>119</v>
      </c>
      <c r="B19" s="97" t="s">
        <v>182</v>
      </c>
      <c r="C19" s="82">
        <v>1</v>
      </c>
    </row>
    <row r="20" spans="1:3" ht="41.25" customHeight="1">
      <c r="A20" s="97" t="s">
        <v>120</v>
      </c>
      <c r="B20" s="97" t="s">
        <v>222</v>
      </c>
      <c r="C20" s="82">
        <v>1</v>
      </c>
    </row>
    <row r="21" spans="1:3" ht="12">
      <c r="A21" s="97" t="s">
        <v>225</v>
      </c>
      <c r="B21" s="97" t="s">
        <v>224</v>
      </c>
      <c r="C21" s="82">
        <v>1</v>
      </c>
    </row>
    <row r="22" spans="1:3" ht="24.75" thickBot="1">
      <c r="A22" s="99" t="s">
        <v>7</v>
      </c>
      <c r="B22" s="99" t="s">
        <v>223</v>
      </c>
      <c r="C22" s="82" t="s">
        <v>173</v>
      </c>
    </row>
    <row r="23" spans="1:3" ht="12.75" thickBot="1">
      <c r="A23" s="160" t="s">
        <v>19</v>
      </c>
      <c r="B23" s="160"/>
      <c r="C23" s="78">
        <f>SUM(C17:C22)/COUNT(C17:C22)</f>
        <v>1</v>
      </c>
    </row>
    <row r="24" spans="1:3" s="89" customFormat="1" ht="13.5" customHeight="1" thickBot="1">
      <c r="A24" s="156" t="s">
        <v>43</v>
      </c>
      <c r="B24" s="157"/>
      <c r="C24" s="87">
        <f>SUM(C6+C15+C23)</f>
        <v>1.8333333333333333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0" sqref="A20:B20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135</v>
      </c>
      <c r="C1" s="33" t="s">
        <v>43</v>
      </c>
    </row>
    <row r="2" spans="1:3" ht="12" thickBot="1">
      <c r="A2" s="3" t="s">
        <v>10</v>
      </c>
      <c r="B2" s="4"/>
      <c r="C2" s="32"/>
    </row>
    <row r="3" spans="1:3" ht="22.5">
      <c r="A3" s="39" t="s">
        <v>122</v>
      </c>
      <c r="B3" s="39" t="s">
        <v>226</v>
      </c>
      <c r="C3" s="40">
        <v>0</v>
      </c>
    </row>
    <row r="4" spans="1:3" ht="11.25">
      <c r="A4" s="41" t="s">
        <v>123</v>
      </c>
      <c r="B4" s="41" t="s">
        <v>227</v>
      </c>
      <c r="C4" s="20">
        <v>0</v>
      </c>
    </row>
    <row r="5" spans="1:3" ht="45">
      <c r="A5" s="41" t="s">
        <v>124</v>
      </c>
      <c r="B5" s="41" t="s">
        <v>164</v>
      </c>
      <c r="C5" s="20">
        <v>0</v>
      </c>
    </row>
    <row r="6" spans="1:3" ht="23.25" thickBot="1">
      <c r="A6" s="42" t="s">
        <v>125</v>
      </c>
      <c r="B6" s="42" t="s">
        <v>228</v>
      </c>
      <c r="C6" s="20">
        <v>0</v>
      </c>
    </row>
    <row r="7" spans="1:3" ht="12" thickBot="1">
      <c r="A7" s="161" t="s">
        <v>19</v>
      </c>
      <c r="B7" s="162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165</v>
      </c>
      <c r="B9" s="39" t="s">
        <v>229</v>
      </c>
      <c r="C9" s="40">
        <v>0</v>
      </c>
    </row>
    <row r="10" spans="1:3" ht="22.5">
      <c r="A10" s="41" t="s">
        <v>121</v>
      </c>
      <c r="B10" s="41" t="s">
        <v>230</v>
      </c>
      <c r="C10" s="20">
        <v>1</v>
      </c>
    </row>
    <row r="11" spans="1:3" ht="11.25">
      <c r="A11" s="41" t="s">
        <v>166</v>
      </c>
      <c r="B11" s="41" t="s">
        <v>214</v>
      </c>
      <c r="C11" s="20">
        <v>1</v>
      </c>
    </row>
    <row r="12" spans="1:3" ht="11.25">
      <c r="A12" s="41" t="s">
        <v>126</v>
      </c>
      <c r="B12" s="41"/>
      <c r="C12" s="20" t="s">
        <v>173</v>
      </c>
    </row>
    <row r="13" spans="1:3" ht="12" thickBot="1">
      <c r="A13" s="41" t="s">
        <v>127</v>
      </c>
      <c r="B13" s="41" t="s">
        <v>167</v>
      </c>
      <c r="C13" s="20" t="s">
        <v>173</v>
      </c>
    </row>
    <row r="14" spans="1:3" ht="12" thickBot="1">
      <c r="A14" s="161" t="s">
        <v>19</v>
      </c>
      <c r="B14" s="162"/>
      <c r="C14" s="22">
        <f>SUM(C9:C13)/COUNT(C9:C13)</f>
        <v>0.6666666666666666</v>
      </c>
    </row>
    <row r="15" spans="1:3" ht="12" thickBot="1">
      <c r="A15" s="3" t="s">
        <v>12</v>
      </c>
      <c r="B15" s="4"/>
      <c r="C15" s="4"/>
    </row>
    <row r="16" spans="1:3" ht="22.5">
      <c r="A16" s="37" t="s">
        <v>177</v>
      </c>
      <c r="B16" s="37" t="s">
        <v>232</v>
      </c>
      <c r="C16" s="18">
        <v>0</v>
      </c>
    </row>
    <row r="17" spans="1:3" ht="22.5">
      <c r="A17" s="36" t="s">
        <v>130</v>
      </c>
      <c r="B17" s="46" t="s">
        <v>231</v>
      </c>
      <c r="C17" s="19">
        <v>0</v>
      </c>
    </row>
    <row r="18" spans="1:3" ht="22.5">
      <c r="A18" s="43" t="s">
        <v>129</v>
      </c>
      <c r="B18" s="46" t="s">
        <v>233</v>
      </c>
      <c r="C18" s="19">
        <v>0</v>
      </c>
    </row>
    <row r="19" spans="1:3" ht="35.25" customHeight="1" thickBot="1">
      <c r="A19" s="38" t="s">
        <v>128</v>
      </c>
      <c r="B19" s="44" t="s">
        <v>234</v>
      </c>
      <c r="C19" s="45">
        <v>0</v>
      </c>
    </row>
    <row r="20" spans="1:3" ht="12" thickBot="1">
      <c r="A20" s="161" t="s">
        <v>19</v>
      </c>
      <c r="B20" s="162"/>
      <c r="C20" s="22">
        <f>SUM(C16:C19)/COUNT(C16:C19)</f>
        <v>0</v>
      </c>
    </row>
    <row r="21" spans="1:3" ht="12" thickBot="1">
      <c r="A21" s="161" t="s">
        <v>43</v>
      </c>
      <c r="B21" s="162"/>
      <c r="C21" s="23">
        <f>SUM(C7+C14+C20)</f>
        <v>0.6666666666666666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3" t="s">
        <v>137</v>
      </c>
      <c r="B1" s="163"/>
      <c r="C1" s="163"/>
      <c r="D1" s="163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4" t="s">
        <v>15</v>
      </c>
      <c r="B3" s="165"/>
      <c r="C3" s="165"/>
      <c r="D3" s="166"/>
    </row>
    <row r="4" spans="1:4" ht="11.25">
      <c r="A4" s="25" t="s">
        <v>16</v>
      </c>
      <c r="B4" s="26">
        <f>'V. Personas '!C12</f>
        <v>0.16666666666666666</v>
      </c>
      <c r="C4" s="30" t="s">
        <v>102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102</v>
      </c>
      <c r="D5" s="27"/>
    </row>
    <row r="6" spans="1:4" ht="11.25">
      <c r="A6" s="25" t="s">
        <v>18</v>
      </c>
      <c r="B6" s="26">
        <f>'V. Personas '!C26</f>
        <v>0.6666666666666666</v>
      </c>
      <c r="C6" s="30" t="s">
        <v>102</v>
      </c>
      <c r="D6" s="27"/>
    </row>
    <row r="7" spans="1:4" ht="37.5" customHeight="1">
      <c r="A7" s="24" t="s">
        <v>19</v>
      </c>
      <c r="B7" s="109">
        <f>SUM(B4:B6)</f>
        <v>1.3333333333333333</v>
      </c>
      <c r="C7" s="100" t="str">
        <f>VLOOKUP(B7,A174:B204,2)</f>
        <v>MEDIA</v>
      </c>
      <c r="D7" s="28"/>
    </row>
    <row r="8" spans="1:4" ht="11.25">
      <c r="A8" s="164" t="s">
        <v>20</v>
      </c>
      <c r="B8" s="165"/>
      <c r="C8" s="165"/>
      <c r="D8" s="166"/>
    </row>
    <row r="9" spans="1:7" ht="11.25">
      <c r="A9" s="25" t="s">
        <v>116</v>
      </c>
      <c r="B9" s="26">
        <f>'V. Recursos'!C6</f>
        <v>0.3333333333333333</v>
      </c>
      <c r="C9" s="30" t="s">
        <v>102</v>
      </c>
      <c r="D9" s="29"/>
      <c r="G9" s="1" t="s">
        <v>178</v>
      </c>
    </row>
    <row r="10" spans="1:4" ht="11.25">
      <c r="A10" s="25" t="s">
        <v>21</v>
      </c>
      <c r="B10" s="26">
        <f>'V. Recursos'!C15</f>
        <v>0.5</v>
      </c>
      <c r="C10" s="30" t="s">
        <v>102</v>
      </c>
      <c r="D10" s="29"/>
    </row>
    <row r="11" spans="1:4" ht="11.25">
      <c r="A11" s="25" t="s">
        <v>22</v>
      </c>
      <c r="B11" s="26">
        <f>'V. Recursos'!C23</f>
        <v>1</v>
      </c>
      <c r="C11" s="30" t="s">
        <v>102</v>
      </c>
      <c r="D11" s="29"/>
    </row>
    <row r="12" spans="1:4" ht="37.5" customHeight="1">
      <c r="A12" s="24" t="s">
        <v>19</v>
      </c>
      <c r="B12" s="109">
        <f>SUM(B9:B11)</f>
        <v>1.8333333333333333</v>
      </c>
      <c r="C12" s="100" t="str">
        <f>VLOOKUP(B12,A174:B204,2)</f>
        <v>MEDIA</v>
      </c>
      <c r="D12" s="28"/>
    </row>
    <row r="13" spans="1:4" ht="11.25">
      <c r="A13" s="164" t="s">
        <v>23</v>
      </c>
      <c r="B13" s="165"/>
      <c r="C13" s="165"/>
      <c r="D13" s="166"/>
    </row>
    <row r="14" spans="1:4" ht="11.25">
      <c r="A14" s="25" t="s">
        <v>24</v>
      </c>
      <c r="B14" s="26">
        <f>'V. Sistemas y Procesos'!C7</f>
        <v>0</v>
      </c>
      <c r="C14" s="30" t="s">
        <v>102</v>
      </c>
      <c r="D14" s="29"/>
    </row>
    <row r="15" spans="1:4" ht="11.25">
      <c r="A15" s="25" t="s">
        <v>25</v>
      </c>
      <c r="B15" s="26">
        <f>'V. Sistemas y Procesos'!C14</f>
        <v>0.6666666666666666</v>
      </c>
      <c r="C15" s="30" t="s">
        <v>102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102</v>
      </c>
      <c r="D16" s="29"/>
    </row>
    <row r="17" spans="1:4" ht="37.5" customHeight="1">
      <c r="A17" s="24" t="s">
        <v>19</v>
      </c>
      <c r="B17" s="110">
        <f>SUM(B14:B16)</f>
        <v>0.6666666666666666</v>
      </c>
      <c r="C17" s="100" t="str">
        <f>VLOOKUP(B17,A174:B204,2)</f>
        <v>BAJA</v>
      </c>
      <c r="D17" s="28"/>
    </row>
    <row r="172" ht="12" thickBot="1"/>
    <row r="173" spans="1:3" ht="13.5" thickBot="1">
      <c r="A173" s="102" t="s">
        <v>174</v>
      </c>
      <c r="B173" s="103" t="s">
        <v>3</v>
      </c>
      <c r="C173" s="103" t="s">
        <v>1</v>
      </c>
    </row>
    <row r="174" spans="1:3" ht="13.5" thickBot="1">
      <c r="A174" s="104">
        <v>0</v>
      </c>
      <c r="B174" s="105" t="s">
        <v>67</v>
      </c>
      <c r="C174" s="106" t="s">
        <v>66</v>
      </c>
    </row>
    <row r="175" spans="1:3" ht="13.5" thickBot="1">
      <c r="A175" s="104">
        <v>0.1</v>
      </c>
      <c r="B175" s="105" t="s">
        <v>67</v>
      </c>
      <c r="C175" s="106" t="s">
        <v>66</v>
      </c>
    </row>
    <row r="176" spans="1:3" ht="13.5" thickBot="1">
      <c r="A176" s="104">
        <v>0.2</v>
      </c>
      <c r="B176" s="105" t="s">
        <v>67</v>
      </c>
      <c r="C176" s="106" t="s">
        <v>66</v>
      </c>
    </row>
    <row r="177" spans="1:3" ht="13.5" thickBot="1">
      <c r="A177" s="104">
        <v>0.3</v>
      </c>
      <c r="B177" s="105" t="s">
        <v>67</v>
      </c>
      <c r="C177" s="106" t="s">
        <v>66</v>
      </c>
    </row>
    <row r="178" spans="1:3" ht="13.5" thickBot="1">
      <c r="A178" s="104">
        <v>0.4</v>
      </c>
      <c r="B178" s="105" t="s">
        <v>67</v>
      </c>
      <c r="C178" s="106" t="s">
        <v>66</v>
      </c>
    </row>
    <row r="179" spans="1:3" ht="13.5" thickBot="1">
      <c r="A179" s="104">
        <v>0.5</v>
      </c>
      <c r="B179" s="105" t="s">
        <v>67</v>
      </c>
      <c r="C179" s="106" t="s">
        <v>66</v>
      </c>
    </row>
    <row r="180" spans="1:3" ht="13.5" thickBot="1">
      <c r="A180" s="104">
        <v>0.6</v>
      </c>
      <c r="B180" s="105" t="s">
        <v>67</v>
      </c>
      <c r="C180" s="106" t="s">
        <v>66</v>
      </c>
    </row>
    <row r="181" spans="1:3" ht="13.5" thickBot="1">
      <c r="A181" s="104">
        <v>0.7</v>
      </c>
      <c r="B181" s="105" t="s">
        <v>67</v>
      </c>
      <c r="C181" s="106" t="s">
        <v>66</v>
      </c>
    </row>
    <row r="182" spans="1:3" ht="13.5" thickBot="1">
      <c r="A182" s="104">
        <v>0.8</v>
      </c>
      <c r="B182" s="105" t="s">
        <v>67</v>
      </c>
      <c r="C182" s="106" t="s">
        <v>66</v>
      </c>
    </row>
    <row r="183" spans="1:3" ht="13.5" thickBot="1">
      <c r="A183" s="104">
        <v>0.9</v>
      </c>
      <c r="B183" s="105" t="s">
        <v>67</v>
      </c>
      <c r="C183" s="106" t="s">
        <v>66</v>
      </c>
    </row>
    <row r="184" spans="1:3" ht="13.5" thickBot="1">
      <c r="A184" s="104">
        <v>1</v>
      </c>
      <c r="B184" s="105" t="s">
        <v>67</v>
      </c>
      <c r="C184" s="106" t="s">
        <v>66</v>
      </c>
    </row>
    <row r="185" spans="1:3" ht="13.5" thickBot="1">
      <c r="A185" s="104">
        <v>1.1</v>
      </c>
      <c r="B185" s="105" t="s">
        <v>64</v>
      </c>
      <c r="C185" s="107" t="s">
        <v>89</v>
      </c>
    </row>
    <row r="186" spans="1:3" ht="13.5" thickBot="1">
      <c r="A186" s="104">
        <v>1.2</v>
      </c>
      <c r="B186" s="105" t="s">
        <v>64</v>
      </c>
      <c r="C186" s="107" t="s">
        <v>89</v>
      </c>
    </row>
    <row r="187" spans="1:3" ht="13.5" thickBot="1">
      <c r="A187" s="104">
        <v>1.3</v>
      </c>
      <c r="B187" s="105" t="s">
        <v>64</v>
      </c>
      <c r="C187" s="107" t="s">
        <v>89</v>
      </c>
    </row>
    <row r="188" spans="1:3" ht="13.5" thickBot="1">
      <c r="A188" s="104">
        <v>1.4</v>
      </c>
      <c r="B188" s="105" t="s">
        <v>64</v>
      </c>
      <c r="C188" s="107" t="s">
        <v>89</v>
      </c>
    </row>
    <row r="189" spans="1:3" ht="13.5" thickBot="1">
      <c r="A189" s="104">
        <v>1.5</v>
      </c>
      <c r="B189" s="105" t="s">
        <v>64</v>
      </c>
      <c r="C189" s="107" t="s">
        <v>89</v>
      </c>
    </row>
    <row r="190" spans="1:3" ht="13.5" thickBot="1">
      <c r="A190" s="104">
        <v>1.6</v>
      </c>
      <c r="B190" s="105" t="s">
        <v>64</v>
      </c>
      <c r="C190" s="107" t="s">
        <v>89</v>
      </c>
    </row>
    <row r="191" spans="1:3" ht="13.5" thickBot="1">
      <c r="A191" s="104">
        <v>1.7</v>
      </c>
      <c r="B191" s="105" t="s">
        <v>64</v>
      </c>
      <c r="C191" s="107" t="s">
        <v>89</v>
      </c>
    </row>
    <row r="192" spans="1:3" ht="13.5" thickBot="1">
      <c r="A192" s="104">
        <v>1.8</v>
      </c>
      <c r="B192" s="105" t="s">
        <v>64</v>
      </c>
      <c r="C192" s="107" t="s">
        <v>89</v>
      </c>
    </row>
    <row r="193" spans="1:3" ht="13.5" thickBot="1">
      <c r="A193" s="104">
        <v>1.9</v>
      </c>
      <c r="B193" s="105" t="s">
        <v>64</v>
      </c>
      <c r="C193" s="107" t="s">
        <v>89</v>
      </c>
    </row>
    <row r="194" spans="1:3" ht="13.5" thickBot="1">
      <c r="A194" s="104">
        <v>2</v>
      </c>
      <c r="B194" s="105" t="s">
        <v>64</v>
      </c>
      <c r="C194" s="107" t="s">
        <v>89</v>
      </c>
    </row>
    <row r="195" spans="1:3" ht="13.5" thickBot="1">
      <c r="A195" s="104">
        <v>2.1</v>
      </c>
      <c r="B195" s="105" t="s">
        <v>175</v>
      </c>
      <c r="C195" s="108" t="s">
        <v>60</v>
      </c>
    </row>
    <row r="196" spans="1:3" ht="13.5" thickBot="1">
      <c r="A196" s="104">
        <v>2.2</v>
      </c>
      <c r="B196" s="105" t="s">
        <v>175</v>
      </c>
      <c r="C196" s="108" t="s">
        <v>60</v>
      </c>
    </row>
    <row r="197" spans="1:3" ht="13.5" thickBot="1">
      <c r="A197" s="104">
        <v>2.3</v>
      </c>
      <c r="B197" s="105" t="s">
        <v>175</v>
      </c>
      <c r="C197" s="108" t="s">
        <v>60</v>
      </c>
    </row>
    <row r="198" spans="1:3" ht="13.5" thickBot="1">
      <c r="A198" s="104">
        <v>2.4</v>
      </c>
      <c r="B198" s="105" t="s">
        <v>175</v>
      </c>
      <c r="C198" s="108" t="s">
        <v>60</v>
      </c>
    </row>
    <row r="199" spans="1:3" ht="13.5" thickBot="1">
      <c r="A199" s="104">
        <v>2.5</v>
      </c>
      <c r="B199" s="105" t="s">
        <v>175</v>
      </c>
      <c r="C199" s="108" t="s">
        <v>60</v>
      </c>
    </row>
    <row r="200" spans="1:3" ht="13.5" thickBot="1">
      <c r="A200" s="104">
        <v>2.6</v>
      </c>
      <c r="B200" s="105" t="s">
        <v>175</v>
      </c>
      <c r="C200" s="108" t="s">
        <v>60</v>
      </c>
    </row>
    <row r="201" spans="1:3" ht="13.5" thickBot="1">
      <c r="A201" s="104">
        <v>2.7</v>
      </c>
      <c r="B201" s="105" t="s">
        <v>175</v>
      </c>
      <c r="C201" s="108" t="s">
        <v>60</v>
      </c>
    </row>
    <row r="202" spans="1:3" ht="13.5" thickBot="1">
      <c r="A202" s="104">
        <v>2.8</v>
      </c>
      <c r="B202" s="105" t="s">
        <v>175</v>
      </c>
      <c r="C202" s="108" t="s">
        <v>60</v>
      </c>
    </row>
    <row r="203" spans="1:3" ht="13.5" thickBot="1">
      <c r="A203" s="104">
        <v>2.9</v>
      </c>
      <c r="B203" s="105" t="s">
        <v>175</v>
      </c>
      <c r="C203" s="108" t="s">
        <v>60</v>
      </c>
    </row>
    <row r="204" spans="1:3" ht="13.5" thickBot="1">
      <c r="A204" s="104">
        <v>3</v>
      </c>
      <c r="B204" s="105" t="s">
        <v>175</v>
      </c>
      <c r="C204" s="108" t="s">
        <v>60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9">
      <selection activeCell="I9" sqref="I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168</v>
      </c>
    </row>
    <row r="2" spans="1:4" ht="135">
      <c r="A2" s="47" t="s">
        <v>30</v>
      </c>
      <c r="B2" s="48"/>
      <c r="C2" s="49" t="s">
        <v>169</v>
      </c>
      <c r="D2" s="113" t="s">
        <v>235</v>
      </c>
    </row>
    <row r="3" spans="1:4" ht="93.75" customHeight="1">
      <c r="A3" s="50" t="s">
        <v>140</v>
      </c>
      <c r="B3" s="51"/>
      <c r="C3" s="52" t="s">
        <v>169</v>
      </c>
      <c r="D3" s="114" t="s">
        <v>236</v>
      </c>
    </row>
    <row r="4" spans="1:4" ht="93.75" customHeight="1">
      <c r="A4" s="50" t="s">
        <v>139</v>
      </c>
      <c r="B4" s="51"/>
      <c r="C4" s="52" t="s">
        <v>169</v>
      </c>
      <c r="D4" s="114" t="s">
        <v>179</v>
      </c>
    </row>
    <row r="5" spans="1:4" ht="84.75" customHeight="1">
      <c r="A5" s="50" t="s">
        <v>138</v>
      </c>
      <c r="B5" s="51"/>
      <c r="C5" s="52" t="s">
        <v>169</v>
      </c>
      <c r="D5" s="114" t="s">
        <v>237</v>
      </c>
    </row>
    <row r="6" spans="1:4" ht="135">
      <c r="A6" s="50" t="s">
        <v>170</v>
      </c>
      <c r="B6" s="51"/>
      <c r="C6" s="52" t="s">
        <v>169</v>
      </c>
      <c r="D6" s="114" t="s">
        <v>238</v>
      </c>
    </row>
    <row r="7" spans="1:4" ht="93.75" customHeight="1">
      <c r="A7" s="50" t="s">
        <v>33</v>
      </c>
      <c r="B7" s="51"/>
      <c r="C7" s="52" t="s">
        <v>169</v>
      </c>
      <c r="D7" s="114" t="s">
        <v>239</v>
      </c>
    </row>
    <row r="8" spans="1:4" ht="85.5" customHeight="1">
      <c r="A8" s="50" t="s">
        <v>141</v>
      </c>
      <c r="B8" s="51"/>
      <c r="C8" s="52" t="s">
        <v>169</v>
      </c>
      <c r="D8" s="114" t="s">
        <v>240</v>
      </c>
    </row>
    <row r="9" spans="1:4" ht="174" customHeight="1">
      <c r="A9" s="50" t="s">
        <v>246</v>
      </c>
      <c r="B9" s="51"/>
      <c r="C9" s="52" t="s">
        <v>247</v>
      </c>
      <c r="D9" s="116" t="s">
        <v>248</v>
      </c>
    </row>
    <row r="10" spans="1:4" ht="112.5">
      <c r="A10" s="50" t="s">
        <v>34</v>
      </c>
      <c r="B10" s="51"/>
      <c r="C10" s="52" t="s">
        <v>169</v>
      </c>
      <c r="D10" s="114" t="s">
        <v>241</v>
      </c>
    </row>
    <row r="11" spans="1:4" ht="112.5">
      <c r="A11" s="50" t="s">
        <v>143</v>
      </c>
      <c r="B11" s="51"/>
      <c r="C11" s="52" t="s">
        <v>169</v>
      </c>
      <c r="D11" s="114" t="s">
        <v>180</v>
      </c>
    </row>
    <row r="12" spans="1:4" ht="111" customHeight="1">
      <c r="A12" s="50" t="s">
        <v>144</v>
      </c>
      <c r="B12" s="51"/>
      <c r="C12" s="52" t="s">
        <v>169</v>
      </c>
      <c r="D12" s="114" t="s">
        <v>184</v>
      </c>
    </row>
    <row r="13" spans="1:4" ht="93.75" customHeight="1">
      <c r="A13" s="50" t="s">
        <v>36</v>
      </c>
      <c r="B13" s="51"/>
      <c r="C13" s="52" t="s">
        <v>169</v>
      </c>
      <c r="D13" s="114" t="s">
        <v>171</v>
      </c>
    </row>
    <row r="14" spans="1:4" ht="93.75" customHeight="1">
      <c r="A14" s="50" t="s">
        <v>37</v>
      </c>
      <c r="B14" s="51"/>
      <c r="C14" s="52" t="s">
        <v>169</v>
      </c>
      <c r="D14" s="114" t="s">
        <v>172</v>
      </c>
    </row>
    <row r="15" spans="1:4" ht="93.75" customHeight="1" thickBot="1">
      <c r="A15" s="53" t="s">
        <v>145</v>
      </c>
      <c r="B15" s="54"/>
      <c r="C15" s="55" t="s">
        <v>169</v>
      </c>
      <c r="D15" s="115" t="s">
        <v>242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</cp:lastModifiedBy>
  <cp:lastPrinted>2005-12-20T19:57:18Z</cp:lastPrinted>
  <dcterms:created xsi:type="dcterms:W3CDTF">2005-06-19T21:04:12Z</dcterms:created>
  <dcterms:modified xsi:type="dcterms:W3CDTF">2020-12-15T18:13:22Z</dcterms:modified>
  <cp:category/>
  <cp:version/>
  <cp:contentType/>
  <cp:contentStatus/>
</cp:coreProperties>
</file>