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36" firstSheet="3" activeTab="7"/>
  </bookViews>
  <sheets>
    <sheet name="IMAGEN " sheetId="1" r:id="rId1"/>
    <sheet name="METODOLOGIA" sheetId="2" r:id="rId2"/>
    <sheet name="Iden. Amenazas" sheetId="3" r:id="rId3"/>
    <sheet name="V. Personas " sheetId="4" r:id="rId4"/>
    <sheet name="V. Recursos" sheetId="5" r:id="rId5"/>
    <sheet name="V. Sistemas y Procesos" sheetId="6" r:id="rId6"/>
    <sheet name="Consolidado V." sheetId="7" r:id="rId7"/>
    <sheet name="Nivel de Riesgo" sheetId="8" r:id="rId8"/>
  </sheets>
  <definedNames>
    <definedName name="_Toc196130324" localSheetId="1">'METODOLOGIA'!$A$5</definedName>
    <definedName name="_Toc196130325" localSheetId="1">'METODOLOGIA'!$A$23</definedName>
    <definedName name="_Toc196130326" localSheetId="1">'METODOLOGIA'!$A$53</definedName>
    <definedName name="_Toc196130327" localSheetId="1">'METODOLOGIA'!$A$66</definedName>
    <definedName name="_Toc198012970" localSheetId="1">'METODOLOGIA'!$A$33</definedName>
    <definedName name="_Toc198012971" localSheetId="1">'METODOLOGIA'!$A$37</definedName>
    <definedName name="_Toc198012972" localSheetId="1">'METODOLOGIA'!$A$47</definedName>
  </definedNames>
  <calcPr fullCalcOnLoad="1"/>
</workbook>
</file>

<file path=xl/comments3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<sst xmlns="http://schemas.openxmlformats.org/spreadsheetml/2006/main" count="400" uniqueCount="252">
  <si>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</si>
  <si>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</si>
  <si>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</si>
  <si>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</si>
  <si>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</si>
  <si>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</si>
  <si>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</si>
  <si>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</si>
  <si>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</si>
  <si>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</si>
  <si>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</si>
  <si>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</si>
  <si>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</si>
  <si>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</si>
  <si>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</si>
  <si>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</si>
  <si>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</si>
  <si>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</si>
  <si>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</si>
  <si>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</si>
  <si>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</si>
  <si>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</si>
  <si>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</si>
  <si>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</si>
  <si>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</si>
  <si>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</si>
  <si>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</si>
  <si>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</si>
  <si>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</si>
  <si>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</si>
  <si>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</si>
  <si>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</si>
  <si>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</si>
  <si>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</si>
  <si>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</si>
  <si>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</si>
  <si>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</si>
  <si>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</si>
  <si>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</si>
  <si>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Probable</t>
  </si>
  <si>
    <t>Posible</t>
  </si>
  <si>
    <t>Las ventanas cuentan con pelicula de seguridad?</t>
  </si>
  <si>
    <t>No se cuenta con estos recursos.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</si>
  <si>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</si>
  <si>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</si>
  <si>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</si>
  <si>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</si>
  <si>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</si>
  <si>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</si>
  <si>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</si>
  <si>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</si>
  <si>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</si>
  <si>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</si>
  <si>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</si>
  <si>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</si>
  <si>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</si>
  <si>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</si>
  <si>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</si>
  <si>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</si>
  <si>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</si>
  <si>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</si>
  <si>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</si>
  <si>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</si>
  <si>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</si>
  <si>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</si>
  <si>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</si>
  <si>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</si>
  <si>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</si>
  <si>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</si>
  <si>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</si>
  <si>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</si>
  <si>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</si>
  <si>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</si>
  <si>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</si>
  <si>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</si>
  <si>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</si>
  <si>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</si>
  <si>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</si>
  <si>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</si>
  <si>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</si>
  <si>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</si>
  <si>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</si>
  <si>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</si>
  <si>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</si>
  <si>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</si>
  <si>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</si>
  <si>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</si>
  <si>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</si>
  <si>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</si>
  <si>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</si>
  <si>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</si>
  <si>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</si>
  <si>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</si>
  <si>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</si>
  <si>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</si>
  <si>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</si>
  <si>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</si>
  <si>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</si>
  <si>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</si>
  <si>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</si>
  <si>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</si>
  <si>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</si>
  <si>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</si>
  <si>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</si>
  <si>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</si>
  <si>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</si>
  <si>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</si>
  <si>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</si>
  <si>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</si>
  <si>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</si>
  <si>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</si>
  <si>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</si>
  <si>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</si>
  <si>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</si>
  <si>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</si>
  <si>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</si>
  <si>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</si>
  <si>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</si>
  <si>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</si>
  <si>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</si>
  <si>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</si>
  <si>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</si>
  <si>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</si>
  <si>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</si>
  <si>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</si>
  <si>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</si>
  <si>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</si>
  <si>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</si>
  <si>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</si>
  <si>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</si>
  <si>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</si>
  <si>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</si>
  <si>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</si>
  <si>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</si>
  <si>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</si>
  <si>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</si>
  <si>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</si>
  <si>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</si>
  <si>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</si>
  <si>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</si>
  <si>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</si>
  <si>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</si>
  <si>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</si>
  <si>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</si>
  <si>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</si>
  <si>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</si>
  <si>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</si>
  <si>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</si>
  <si>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</si>
  <si>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</si>
  <si>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</si>
  <si>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</si>
  <si>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</si>
  <si>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</si>
  <si>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</si>
  <si>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</si>
  <si>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</si>
  <si>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</si>
  <si>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</si>
  <si>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</si>
  <si>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</si>
  <si>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</si>
  <si>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</si>
  <si>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</si>
  <si>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</si>
  <si>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</si>
  <si>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</si>
  <si>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</si>
  <si>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</si>
  <si>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</si>
  <si>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</si>
  <si>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</si>
  <si>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</si>
  <si>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</si>
  <si>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</si>
  <si>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</si>
  <si>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</si>
  <si>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Se tiene una programa de gestión de residuos en el cual se clasifican los residuos. La disposición final de los residuos peligrosos está a cargo de un tercero.</t>
  </si>
  <si>
    <t>Las comunicaciones se efectuan via celular, algunos laboratorios tienen línea telefonica.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</si>
  <si>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</si>
  <si>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</si>
  <si>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</si>
  <si>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</si>
  <si>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</si>
  <si>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</si>
  <si>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</si>
  <si>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</si>
  <si>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</si>
  <si>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</si>
  <si>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</si>
  <si>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</si>
  <si>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</si>
  <si>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</si>
  <si>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</si>
  <si>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</si>
  <si>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</si>
  <si>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</si>
  <si>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</si>
  <si>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</si>
  <si>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Se tienen los EPP para cada tarea.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</si>
  <si>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</si>
  <si>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</si>
  <si>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</si>
  <si>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</si>
  <si>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</si>
  <si>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</si>
  <si>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</si>
  <si>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</si>
  <si>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</si>
  <si>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</si>
  <si>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</si>
  <si>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</si>
  <si>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Capacitar a todos los trabajadores en la identificacion de pictogramas del SGA</t>
  </si>
  <si>
    <t>Mantener copias de informacion de los procesos de cada equipo del Ed. Artes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</si>
  <si>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</si>
  <si>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Capacitar a todos los trabajadores del Ed. Artes en primeros auxilios intermedios y avanzados de acuerdo a cronograma de formacion en control y respuesta ante emergencias, realizar simualcros, inspeccionar y llevar control del contenido de los botiquines.</t>
  </si>
  <si>
    <t>Capacitar a los trabajadores sobre el manejo del riesgo público, definir medidas de control y proteccion de bienes del ED. Artes</t>
  </si>
  <si>
    <t>Como labores de mantenimiento en artes esporadicamente se realizan labores de trabajo en alturas</t>
  </si>
  <si>
    <t>Los trabajadores manifiestan que no se presentan con frecuencia accidentes en esta área</t>
  </si>
  <si>
    <t>El SGSST incluye la capacitación para las brigadas, sin embargo, se recomienda establecer un programa de formación aterrizado a los aspectos relevantes en control de emergencias especificas para los control de incendios por la carga combustible de el Ed. Artes</t>
  </si>
  <si>
    <t>no se han identificado. No todos los horarios y jornadas se tienen cubiertas con brigadistas. .</t>
  </si>
  <si>
    <t>En esta area no hay vigilancia</t>
  </si>
  <si>
    <t>las rutas de evacuacion se encuentran debidamente señalizadas</t>
  </si>
  <si>
    <t>señaletica deficiente</t>
  </si>
  <si>
    <t xml:space="preserve">Las comunicaciones se manejan mediante celular. </t>
  </si>
  <si>
    <t>no</t>
  </si>
  <si>
    <t xml:space="preserve">GIMNASIO </t>
  </si>
  <si>
    <t xml:space="preserve">De acuerdo a la NSR-10 (Código Nacional de Sismoresistencia), Tunja se encuentra dentro de una zona de amenaza sísmica media a alta por lo cual es posible que se presenten movimientos teluricos </t>
  </si>
  <si>
    <t>Durante la temporada de lluvias, se han presentado lluvias torrenciales ocasionando la filtración de agua dentro de las instalaciones en las zonas de menos pendiente</t>
  </si>
  <si>
    <t>no se registran antecedentes de  eventos ocurridos en el area de la unversidad, ni existen las condiciones necesarias para que se presente.</t>
  </si>
  <si>
    <t>El riesgo por falla estructural en el area del gimnasio se contemplo a modo general ya que la edifcicacion no cuenta con norma sismoresistente.</t>
  </si>
  <si>
    <t>Sobreconexiones electricas, fallas de energia, falla o interrupción en el suministro de agua y recolección de basuras.</t>
  </si>
  <si>
    <t xml:space="preserve">El uso de sustancias quimicas en esta area radica en la utilizacion de desinfectantes y antibacteriales </t>
  </si>
  <si>
    <t>El gimnasio puede presenar riesgo de incendio con origen electrico . No se tienen antecedentes de incendios en este lugar.</t>
  </si>
  <si>
    <t xml:space="preserve">El fujo de personal es bajo </t>
  </si>
  <si>
    <t xml:space="preserve">En la universidad se presentan manifestaciones y enfrentamientos con la fuerza pública, contemplando daño en esta zona </t>
  </si>
  <si>
    <t>Si esta conformada la brigada de emergencias</t>
  </si>
  <si>
    <t xml:space="preserve">Si se cuenta con los elementos basicos para la atencion y respuesta ante emergencias </t>
  </si>
  <si>
    <t>La brigada se encuentra debidamente dotada</t>
  </si>
  <si>
    <t xml:space="preserve">Se evidencia la existencia de implementos para prestar servicio de primeros auxilios </t>
  </si>
  <si>
    <t xml:space="preserve">se cuenta con extintores adecuados en numero y clase. </t>
  </si>
  <si>
    <t>la estructura no es sismo resistente.</t>
  </si>
  <si>
    <t xml:space="preserve">falta señalizacion y el piso es muy liso </t>
  </si>
  <si>
    <t>si  cuentan con esta medida de seguridad</t>
  </si>
  <si>
    <t xml:space="preserve">Se encuentran elementos sin anclar </t>
  </si>
  <si>
    <t>No existe alarma en esta área</t>
  </si>
  <si>
    <t>No aplica.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</si>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</sst>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6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752475</xdr:colOff>
      <xdr:row>26</xdr:row>
      <xdr:rowOff>142875</xdr:rowOff>
    </xdr:to>
    <xdr:pic>
      <xdr:nvPicPr>
        <xdr:cNvPr id="1" name="1 Imagen" descr="C:\Users\Yinna Velandia\Downloads\WhatsApp Image 2018-09-25 at 12.11.19 PM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48475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304800</xdr:rowOff>
    </xdr:from>
    <xdr:to>
      <xdr:col>4</xdr:col>
      <xdr:colOff>457200</xdr:colOff>
      <xdr:row>3</xdr:row>
      <xdr:rowOff>609600</xdr:rowOff>
    </xdr:to>
    <xdr:sp>
      <xdr:nvSpPr>
        <xdr:cNvPr id="1" name="AutoShape 1"/>
        <xdr:cNvSpPr>
          <a:spLocks/>
        </xdr:cNvSpPr>
      </xdr:nvSpPr>
      <xdr:spPr>
        <a:xfrm>
          <a:off x="6315075" y="1304925"/>
          <a:ext cx="276225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161925</xdr:rowOff>
    </xdr:from>
    <xdr:to>
      <xdr:col>4</xdr:col>
      <xdr:colOff>466725</xdr:colOff>
      <xdr:row>5</xdr:row>
      <xdr:rowOff>409575</xdr:rowOff>
    </xdr:to>
    <xdr:sp>
      <xdr:nvSpPr>
        <xdr:cNvPr id="2" name="AutoShape 3"/>
        <xdr:cNvSpPr>
          <a:spLocks/>
        </xdr:cNvSpPr>
      </xdr:nvSpPr>
      <xdr:spPr>
        <a:xfrm>
          <a:off x="6324600" y="32575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4207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581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42072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161925</xdr:rowOff>
    </xdr:from>
    <xdr:to>
      <xdr:col>4</xdr:col>
      <xdr:colOff>457200</xdr:colOff>
      <xdr:row>8</xdr:row>
      <xdr:rowOff>409575</xdr:rowOff>
    </xdr:to>
    <xdr:sp>
      <xdr:nvSpPr>
        <xdr:cNvPr id="20" name="AutoShape 28"/>
        <xdr:cNvSpPr>
          <a:spLocks/>
        </xdr:cNvSpPr>
      </xdr:nvSpPr>
      <xdr:spPr>
        <a:xfrm>
          <a:off x="6315075" y="49815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142875</xdr:rowOff>
    </xdr:from>
    <xdr:to>
      <xdr:col>4</xdr:col>
      <xdr:colOff>457200</xdr:colOff>
      <xdr:row>9</xdr:row>
      <xdr:rowOff>390525</xdr:rowOff>
    </xdr:to>
    <xdr:sp>
      <xdr:nvSpPr>
        <xdr:cNvPr id="21" name="AutoShape 29"/>
        <xdr:cNvSpPr>
          <a:spLocks/>
        </xdr:cNvSpPr>
      </xdr:nvSpPr>
      <xdr:spPr>
        <a:xfrm>
          <a:off x="6315075" y="59150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1877675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2396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390525</xdr:rowOff>
    </xdr:from>
    <xdr:to>
      <xdr:col>4</xdr:col>
      <xdr:colOff>447675</xdr:colOff>
      <xdr:row>12</xdr:row>
      <xdr:rowOff>638175</xdr:rowOff>
    </xdr:to>
    <xdr:sp>
      <xdr:nvSpPr>
        <xdr:cNvPr id="24" name="AutoShape 19"/>
        <xdr:cNvSpPr>
          <a:spLocks/>
        </xdr:cNvSpPr>
      </xdr:nvSpPr>
      <xdr:spPr>
        <a:xfrm>
          <a:off x="6305550" y="887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4114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107442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10</xdr:row>
      <xdr:rowOff>276225</xdr:rowOff>
    </xdr:from>
    <xdr:to>
      <xdr:col>4</xdr:col>
      <xdr:colOff>438150</xdr:colOff>
      <xdr:row>10</xdr:row>
      <xdr:rowOff>504825</xdr:rowOff>
    </xdr:to>
    <xdr:sp>
      <xdr:nvSpPr>
        <xdr:cNvPr id="28" name="AutoShape 29"/>
        <xdr:cNvSpPr>
          <a:spLocks/>
        </xdr:cNvSpPr>
      </xdr:nvSpPr>
      <xdr:spPr>
        <a:xfrm>
          <a:off x="6296025" y="66198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97631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29635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772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991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963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182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201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420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39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6112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630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849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82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5039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421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640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611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8309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3833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772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991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963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182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772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991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963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1824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2016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420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3921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611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201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420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39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6112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630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849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82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50399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630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8494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820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5039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630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8494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820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5039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421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640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611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8309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421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640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6118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8309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421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6404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611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830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381000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6871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5446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1159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33562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39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40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41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142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43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44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45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146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47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48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49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150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1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52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53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154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5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56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57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158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159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160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772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19919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19634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182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772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19919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1963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1824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772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19919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1963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772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1963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7729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19634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7729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1963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6040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259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230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449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6040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259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230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4496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60401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259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2306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449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60401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259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2306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4496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9543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230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449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421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6403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230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449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421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6403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2307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449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4212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640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230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449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421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6403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1450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3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3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3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3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3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3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3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3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381000</xdr:rowOff>
    </xdr:to>
    <xdr:sp>
      <xdr:nvSpPr>
        <xdr:cNvPr id="24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4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4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4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4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4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4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4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5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5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5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5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5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5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5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5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5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6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6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6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6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6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6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6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6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7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381000</xdr:rowOff>
    </xdr:to>
    <xdr:sp>
      <xdr:nvSpPr>
        <xdr:cNvPr id="27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7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7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7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7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7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7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7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7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8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8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8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8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8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981075</xdr:rowOff>
    </xdr:to>
    <xdr:sp>
      <xdr:nvSpPr>
        <xdr:cNvPr id="28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8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8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9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571500</xdr:rowOff>
    </xdr:to>
    <xdr:sp>
      <xdr:nvSpPr>
        <xdr:cNvPr id="29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790575</xdr:rowOff>
    </xdr:to>
    <xdr:sp>
      <xdr:nvSpPr>
        <xdr:cNvPr id="29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762000</xdr:rowOff>
    </xdr:to>
    <xdr:sp>
      <xdr:nvSpPr>
        <xdr:cNvPr id="29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4">
      <selection activeCell="L16" sqref="L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28" t="s">
        <v>102</v>
      </c>
      <c r="B2" s="128"/>
      <c r="C2" s="128"/>
    </row>
    <row r="3" spans="1:3" ht="30.75" customHeight="1">
      <c r="A3" s="128"/>
      <c r="B3" s="128"/>
      <c r="C3" s="128"/>
    </row>
    <row r="4" spans="1:3" s="12" customFormat="1" ht="12.75" customHeight="1">
      <c r="A4" s="16"/>
      <c r="B4" s="16"/>
      <c r="C4" s="16"/>
    </row>
    <row r="5" spans="1:3" ht="15">
      <c r="A5" s="128" t="s">
        <v>101</v>
      </c>
      <c r="B5" s="128"/>
      <c r="C5" s="128"/>
    </row>
    <row r="6" ht="14.25">
      <c r="A6" s="6"/>
    </row>
    <row r="7" spans="1:3" ht="55.5" customHeight="1">
      <c r="A7" s="122" t="s">
        <v>100</v>
      </c>
      <c r="B7" s="122"/>
      <c r="C7" s="122"/>
    </row>
    <row r="8" ht="14.25">
      <c r="A8" s="6"/>
    </row>
    <row r="9" spans="1:3" ht="45" customHeight="1">
      <c r="A9" s="122" t="s">
        <v>99</v>
      </c>
      <c r="B9" s="122"/>
      <c r="C9" s="122"/>
    </row>
    <row r="10" spans="1:3" ht="14.25">
      <c r="A10" s="122"/>
      <c r="B10" s="122"/>
      <c r="C10" s="122"/>
    </row>
    <row r="11" spans="1:3" ht="27.75" customHeight="1">
      <c r="A11" s="122" t="s">
        <v>98</v>
      </c>
      <c r="B11" s="122"/>
      <c r="C11" s="122"/>
    </row>
    <row r="12" ht="15" thickBot="1">
      <c r="A12" s="6"/>
    </row>
    <row r="13" spans="1:3" ht="16.5" thickBot="1" thickTop="1">
      <c r="A13" s="11" t="s">
        <v>97</v>
      </c>
      <c r="B13" s="11" t="s">
        <v>96</v>
      </c>
      <c r="C13" s="10" t="s">
        <v>95</v>
      </c>
    </row>
    <row r="14" spans="1:3" ht="13.5" thickTop="1">
      <c r="A14" s="133" t="s">
        <v>94</v>
      </c>
      <c r="B14" s="124" t="s">
        <v>93</v>
      </c>
      <c r="C14" s="137" t="s">
        <v>67</v>
      </c>
    </row>
    <row r="15" spans="1:3" ht="12.75">
      <c r="A15" s="134"/>
      <c r="B15" s="136"/>
      <c r="C15" s="138"/>
    </row>
    <row r="16" spans="1:3" ht="12.75">
      <c r="A16" s="134"/>
      <c r="B16" s="136"/>
      <c r="C16" s="138"/>
    </row>
    <row r="17" spans="1:3" ht="13.5" thickBot="1">
      <c r="A17" s="135"/>
      <c r="B17" s="125"/>
      <c r="C17" s="139"/>
    </row>
    <row r="18" spans="1:3" ht="13.5" thickTop="1">
      <c r="A18" s="129" t="s">
        <v>92</v>
      </c>
      <c r="B18" s="124" t="s">
        <v>91</v>
      </c>
      <c r="C18" s="126" t="s">
        <v>90</v>
      </c>
    </row>
    <row r="19" spans="1:3" ht="39" customHeight="1" thickBot="1">
      <c r="A19" s="130"/>
      <c r="B19" s="125"/>
      <c r="C19" s="127"/>
    </row>
    <row r="20" spans="1:3" ht="13.5" thickTop="1">
      <c r="A20" s="131" t="s">
        <v>89</v>
      </c>
      <c r="B20" s="124" t="s">
        <v>88</v>
      </c>
      <c r="C20" s="126" t="s">
        <v>61</v>
      </c>
    </row>
    <row r="21" spans="1:3" ht="39.75" customHeight="1" thickBot="1">
      <c r="A21" s="132"/>
      <c r="B21" s="125"/>
      <c r="C21" s="127"/>
    </row>
    <row r="22" ht="15" thickTop="1">
      <c r="A22" s="6"/>
    </row>
    <row r="23" spans="1:3" ht="15">
      <c r="A23" s="128" t="s">
        <v>87</v>
      </c>
      <c r="B23" s="128"/>
      <c r="C23" s="128"/>
    </row>
    <row r="24" ht="14.25">
      <c r="A24" s="6"/>
    </row>
    <row r="25" spans="1:3" ht="14.25">
      <c r="A25" s="122" t="s">
        <v>86</v>
      </c>
      <c r="B25" s="122"/>
      <c r="C25" s="122"/>
    </row>
    <row r="26" ht="14.25">
      <c r="A26" s="6"/>
    </row>
    <row r="27" spans="1:3" ht="41.25" customHeight="1">
      <c r="A27" s="122" t="s">
        <v>85</v>
      </c>
      <c r="B27" s="122"/>
      <c r="C27" s="122"/>
    </row>
    <row r="28" ht="14.25">
      <c r="A28" s="6"/>
    </row>
    <row r="29" spans="1:3" ht="40.5" customHeight="1">
      <c r="A29" s="122" t="s">
        <v>84</v>
      </c>
      <c r="B29" s="122"/>
      <c r="C29" s="122"/>
    </row>
    <row r="30" spans="1:3" ht="14.25">
      <c r="A30" s="122"/>
      <c r="B30" s="122"/>
      <c r="C30" s="122"/>
    </row>
    <row r="31" spans="1:3" ht="36" customHeight="1">
      <c r="A31" s="122" t="s">
        <v>83</v>
      </c>
      <c r="B31" s="122"/>
      <c r="C31" s="122"/>
    </row>
    <row r="32" spans="1:3" ht="14.25">
      <c r="A32" s="122"/>
      <c r="B32" s="122"/>
      <c r="C32" s="122"/>
    </row>
    <row r="33" spans="1:3" ht="18" customHeight="1">
      <c r="A33" s="123" t="s">
        <v>82</v>
      </c>
      <c r="B33" s="123"/>
      <c r="C33" s="123"/>
    </row>
    <row r="34" spans="1:3" ht="14.25">
      <c r="A34" s="122"/>
      <c r="B34" s="122"/>
      <c r="C34" s="122"/>
    </row>
    <row r="35" spans="1:3" ht="51.75" customHeight="1">
      <c r="A35" s="122" t="s">
        <v>81</v>
      </c>
      <c r="B35" s="122"/>
      <c r="C35" s="122"/>
    </row>
    <row r="36" spans="1:3" ht="14.25">
      <c r="A36" s="122"/>
      <c r="B36" s="122"/>
      <c r="C36" s="122"/>
    </row>
    <row r="37" spans="1:3" ht="15">
      <c r="A37" s="123" t="s">
        <v>80</v>
      </c>
      <c r="B37" s="123"/>
      <c r="C37" s="123"/>
    </row>
    <row r="38" spans="1:3" ht="14.25">
      <c r="A38" s="122"/>
      <c r="B38" s="122"/>
      <c r="C38" s="122"/>
    </row>
    <row r="39" spans="1:3" ht="27.75" customHeight="1">
      <c r="A39" s="122" t="s">
        <v>79</v>
      </c>
      <c r="B39" s="122"/>
      <c r="C39" s="122"/>
    </row>
    <row r="40" spans="1:3" ht="14.25">
      <c r="A40" s="122"/>
      <c r="B40" s="122"/>
      <c r="C40" s="122"/>
    </row>
    <row r="41" spans="1:3" ht="30.75" customHeight="1">
      <c r="A41" s="122" t="s">
        <v>78</v>
      </c>
      <c r="B41" s="122"/>
      <c r="C41" s="122"/>
    </row>
    <row r="42" spans="1:3" ht="14.25">
      <c r="A42" s="122"/>
      <c r="B42" s="122"/>
      <c r="C42" s="122"/>
    </row>
    <row r="43" spans="1:3" ht="22.5" customHeight="1">
      <c r="A43" s="122" t="s">
        <v>77</v>
      </c>
      <c r="B43" s="122"/>
      <c r="C43" s="122"/>
    </row>
    <row r="44" spans="1:3" ht="14.25">
      <c r="A44" s="122"/>
      <c r="B44" s="122"/>
      <c r="C44" s="122"/>
    </row>
    <row r="45" spans="1:3" ht="34.5" customHeight="1">
      <c r="A45" s="122" t="s">
        <v>76</v>
      </c>
      <c r="B45" s="122"/>
      <c r="C45" s="122"/>
    </row>
    <row r="46" spans="1:3" ht="14.25">
      <c r="A46" s="122"/>
      <c r="B46" s="122"/>
      <c r="C46" s="122"/>
    </row>
    <row r="47" spans="1:3" ht="15">
      <c r="A47" s="123" t="s">
        <v>75</v>
      </c>
      <c r="B47" s="123"/>
      <c r="C47" s="123"/>
    </row>
    <row r="48" spans="1:3" ht="14.25">
      <c r="A48" s="122"/>
      <c r="B48" s="122"/>
      <c r="C48" s="122"/>
    </row>
    <row r="49" spans="1:3" ht="72.75" customHeight="1">
      <c r="A49" s="122" t="s">
        <v>74</v>
      </c>
      <c r="B49" s="122"/>
      <c r="C49" s="122"/>
    </row>
    <row r="50" spans="1:3" ht="14.25">
      <c r="A50" s="122"/>
      <c r="B50" s="122"/>
      <c r="C50" s="122"/>
    </row>
    <row r="51" spans="1:3" ht="39" customHeight="1">
      <c r="A51" s="122" t="s">
        <v>73</v>
      </c>
      <c r="B51" s="122"/>
      <c r="C51" s="122"/>
    </row>
    <row r="52" spans="1:3" ht="14.25">
      <c r="A52" s="122"/>
      <c r="B52" s="122"/>
      <c r="C52" s="122"/>
    </row>
    <row r="53" spans="1:3" ht="19.5" customHeight="1">
      <c r="A53" s="123" t="s">
        <v>72</v>
      </c>
      <c r="B53" s="123"/>
      <c r="C53" s="123"/>
    </row>
    <row r="54" spans="1:3" ht="14.25">
      <c r="A54" s="122"/>
      <c r="B54" s="122"/>
      <c r="C54" s="122"/>
    </row>
    <row r="55" spans="1:3" ht="14.25">
      <c r="A55" s="122" t="s">
        <v>71</v>
      </c>
      <c r="B55" s="122"/>
      <c r="C55" s="122"/>
    </row>
    <row r="56" spans="1:3" ht="15" thickBot="1">
      <c r="A56" s="122"/>
      <c r="B56" s="122"/>
      <c r="C56" s="122"/>
    </row>
    <row r="57" spans="1:3" ht="16.5" thickBot="1" thickTop="1">
      <c r="A57" s="11" t="s">
        <v>70</v>
      </c>
      <c r="B57" s="11" t="s">
        <v>4</v>
      </c>
      <c r="C57" s="10" t="s">
        <v>1</v>
      </c>
    </row>
    <row r="58" spans="1:3" ht="24" customHeight="1" thickTop="1">
      <c r="A58" s="118" t="s">
        <v>69</v>
      </c>
      <c r="B58" s="114" t="s">
        <v>68</v>
      </c>
      <c r="C58" s="116" t="s">
        <v>67</v>
      </c>
    </row>
    <row r="59" spans="1:3" ht="23.25" customHeight="1" thickBot="1">
      <c r="A59" s="119"/>
      <c r="B59" s="115"/>
      <c r="C59" s="117"/>
    </row>
    <row r="60" spans="1:3" ht="27.75" customHeight="1" thickTop="1">
      <c r="A60" s="118" t="s">
        <v>66</v>
      </c>
      <c r="B60" s="120" t="s">
        <v>65</v>
      </c>
      <c r="C60" s="116" t="s">
        <v>64</v>
      </c>
    </row>
    <row r="61" spans="1:3" ht="25.5" customHeight="1" thickBot="1">
      <c r="A61" s="119"/>
      <c r="B61" s="121"/>
      <c r="C61" s="117"/>
    </row>
    <row r="62" spans="1:3" ht="24.75" customHeight="1" thickTop="1">
      <c r="A62" s="118" t="s">
        <v>63</v>
      </c>
      <c r="B62" s="141" t="s">
        <v>62</v>
      </c>
      <c r="C62" s="116" t="s">
        <v>61</v>
      </c>
    </row>
    <row r="63" spans="1:3" ht="24" customHeight="1" thickBot="1">
      <c r="A63" s="119"/>
      <c r="B63" s="142"/>
      <c r="C63" s="117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28" t="s">
        <v>60</v>
      </c>
      <c r="B66" s="128"/>
      <c r="C66" s="128"/>
    </row>
    <row r="67" ht="14.25">
      <c r="A67" s="6"/>
    </row>
    <row r="68" spans="1:3" ht="62.25" customHeight="1">
      <c r="A68" s="122" t="s">
        <v>59</v>
      </c>
      <c r="B68" s="122"/>
      <c r="C68" s="122"/>
    </row>
    <row r="69" spans="1:3" ht="15">
      <c r="A69" s="140" t="s">
        <v>58</v>
      </c>
      <c r="B69" s="140"/>
      <c r="C69" s="140"/>
    </row>
    <row r="70" ht="14.25">
      <c r="A70" s="6"/>
    </row>
    <row r="71" spans="1:3" ht="45" customHeight="1">
      <c r="A71" s="122" t="s">
        <v>57</v>
      </c>
      <c r="B71" s="122"/>
      <c r="C71" s="122"/>
    </row>
    <row r="72" ht="14.25">
      <c r="A72" s="6"/>
    </row>
    <row r="73" spans="1:3" ht="39.75" customHeight="1">
      <c r="A73" s="122" t="s">
        <v>56</v>
      </c>
      <c r="B73" s="122"/>
      <c r="C73" s="122"/>
    </row>
    <row r="74" ht="15" thickBot="1">
      <c r="A74" s="6"/>
    </row>
    <row r="75" spans="1:3" ht="16.5" thickBot="1" thickTop="1">
      <c r="A75" s="11" t="s">
        <v>55</v>
      </c>
      <c r="B75" s="11" t="s">
        <v>27</v>
      </c>
      <c r="C75" s="10" t="s">
        <v>54</v>
      </c>
    </row>
    <row r="76" spans="1:3" ht="102" thickBot="1" thickTop="1">
      <c r="A76" s="9" t="s">
        <v>53</v>
      </c>
      <c r="B76" s="8" t="s">
        <v>52</v>
      </c>
      <c r="C76" s="7" t="s">
        <v>51</v>
      </c>
    </row>
    <row r="77" spans="1:3" ht="130.5" thickBot="1" thickTop="1">
      <c r="A77" s="9" t="s">
        <v>50</v>
      </c>
      <c r="B77" s="8" t="s">
        <v>49</v>
      </c>
      <c r="C77" s="7" t="s">
        <v>48</v>
      </c>
    </row>
    <row r="78" spans="1:3" ht="73.5" thickBot="1" thickTop="1">
      <c r="A78" s="9" t="s">
        <v>47</v>
      </c>
      <c r="B78" s="8" t="s">
        <v>46</v>
      </c>
      <c r="C78" s="7" t="s">
        <v>45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="50" zoomScaleNormal="50" zoomScalePageLayoutView="0" workbookViewId="0" topLeftCell="A7">
      <selection activeCell="O12" sqref="O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226</v>
      </c>
      <c r="B1" s="149"/>
      <c r="C1" s="149"/>
      <c r="D1" s="149"/>
      <c r="E1" s="150"/>
    </row>
    <row r="2" spans="1:5" ht="47.25">
      <c r="A2" s="56" t="s">
        <v>0</v>
      </c>
      <c r="B2" s="56" t="s">
        <v>139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90">
      <c r="A4" s="58" t="s">
        <v>30</v>
      </c>
      <c r="B4" s="58" t="s">
        <v>141</v>
      </c>
      <c r="C4" s="59" t="s">
        <v>227</v>
      </c>
      <c r="D4" s="58" t="s">
        <v>39</v>
      </c>
      <c r="E4" s="60"/>
      <c r="F4" s="61"/>
    </row>
    <row r="5" spans="1:6" ht="75">
      <c r="A5" s="58" t="s">
        <v>149</v>
      </c>
      <c r="B5" s="58" t="s">
        <v>141</v>
      </c>
      <c r="C5" s="62" t="s">
        <v>228</v>
      </c>
      <c r="D5" s="58" t="s">
        <v>39</v>
      </c>
      <c r="E5" s="60"/>
      <c r="F5" s="61"/>
    </row>
    <row r="6" spans="1:6" ht="60">
      <c r="A6" s="58" t="s">
        <v>148</v>
      </c>
      <c r="B6" s="58" t="s">
        <v>141</v>
      </c>
      <c r="C6" s="62" t="s">
        <v>229</v>
      </c>
      <c r="D6" s="58" t="s">
        <v>40</v>
      </c>
      <c r="E6" s="60"/>
      <c r="F6" s="61"/>
    </row>
    <row r="7" spans="1:5" ht="60">
      <c r="A7" s="58" t="s">
        <v>140</v>
      </c>
      <c r="B7" s="58" t="s">
        <v>141</v>
      </c>
      <c r="C7" s="63" t="s">
        <v>194</v>
      </c>
      <c r="D7" s="58" t="s">
        <v>40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75">
      <c r="A9" s="58" t="s">
        <v>151</v>
      </c>
      <c r="B9" s="58" t="s">
        <v>142</v>
      </c>
      <c r="C9" s="63" t="s">
        <v>230</v>
      </c>
      <c r="D9" s="58" t="s">
        <v>40</v>
      </c>
      <c r="E9" s="64"/>
    </row>
    <row r="10" spans="1:5" ht="45">
      <c r="A10" s="58" t="s">
        <v>33</v>
      </c>
      <c r="B10" s="58" t="s">
        <v>142</v>
      </c>
      <c r="C10" s="63" t="s">
        <v>231</v>
      </c>
      <c r="D10" s="58" t="s">
        <v>40</v>
      </c>
      <c r="E10" s="64"/>
    </row>
    <row r="11" spans="1:5" ht="45.75" customHeight="1">
      <c r="A11" s="58" t="s">
        <v>150</v>
      </c>
      <c r="B11" s="58" t="s">
        <v>142</v>
      </c>
      <c r="C11" s="63" t="s">
        <v>232</v>
      </c>
      <c r="D11" s="58" t="s">
        <v>40</v>
      </c>
      <c r="E11" s="64"/>
    </row>
    <row r="12" spans="1:5" ht="123" customHeight="1">
      <c r="A12" s="58" t="s">
        <v>247</v>
      </c>
      <c r="B12" s="58" t="s">
        <v>141</v>
      </c>
      <c r="C12" s="63" t="s">
        <v>248</v>
      </c>
      <c r="D12" s="58" t="s">
        <v>249</v>
      </c>
      <c r="E12" s="64"/>
    </row>
    <row r="13" spans="1:5" ht="87.75" customHeight="1">
      <c r="A13" s="58" t="s">
        <v>34</v>
      </c>
      <c r="B13" s="58" t="s">
        <v>142</v>
      </c>
      <c r="C13" s="65" t="s">
        <v>233</v>
      </c>
      <c r="D13" s="58" t="s">
        <v>39</v>
      </c>
      <c r="E13" s="64"/>
    </row>
    <row r="14" spans="1:5" ht="45">
      <c r="A14" s="58" t="s">
        <v>152</v>
      </c>
      <c r="B14" s="58" t="s">
        <v>142</v>
      </c>
      <c r="C14" s="65" t="s">
        <v>217</v>
      </c>
      <c r="D14" s="58" t="s">
        <v>40</v>
      </c>
      <c r="E14" s="64"/>
    </row>
    <row r="15" spans="1:6" ht="105">
      <c r="A15" s="58" t="s">
        <v>153</v>
      </c>
      <c r="B15" s="58" t="s">
        <v>142</v>
      </c>
      <c r="C15" s="62" t="s">
        <v>218</v>
      </c>
      <c r="D15" s="58" t="s">
        <v>39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30">
      <c r="A17" s="58" t="s">
        <v>36</v>
      </c>
      <c r="B17" s="58" t="s">
        <v>141</v>
      </c>
      <c r="C17" s="62" t="s">
        <v>234</v>
      </c>
      <c r="D17" s="58" t="s">
        <v>40</v>
      </c>
      <c r="E17" s="60"/>
      <c r="F17" s="61"/>
    </row>
    <row r="18" spans="1:6" ht="45" customHeight="1">
      <c r="A18" s="58" t="s">
        <v>37</v>
      </c>
      <c r="B18" s="58" t="s">
        <v>141</v>
      </c>
      <c r="C18" s="62" t="s">
        <v>210</v>
      </c>
      <c r="D18" s="58" t="s">
        <v>40</v>
      </c>
      <c r="E18" s="60"/>
      <c r="F18" s="61"/>
    </row>
    <row r="19" spans="1:6" ht="60">
      <c r="A19" s="58" t="s">
        <v>154</v>
      </c>
      <c r="B19" s="58" t="s">
        <v>142</v>
      </c>
      <c r="C19" s="62" t="s">
        <v>235</v>
      </c>
      <c r="D19" s="58" t="s">
        <v>40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5">
      <selection activeCell="C25" sqref="C25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143</v>
      </c>
      <c r="C1" s="155" t="s">
        <v>44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157</v>
      </c>
      <c r="B4" s="70" t="s">
        <v>195</v>
      </c>
      <c r="C4" s="71">
        <v>1</v>
      </c>
    </row>
    <row r="5" spans="1:3" ht="24">
      <c r="A5" s="72" t="s">
        <v>156</v>
      </c>
      <c r="B5" s="72" t="s">
        <v>155</v>
      </c>
      <c r="C5" s="73">
        <v>0</v>
      </c>
    </row>
    <row r="6" spans="1:3" ht="48">
      <c r="A6" s="72" t="s">
        <v>158</v>
      </c>
      <c r="B6" s="72" t="s">
        <v>211</v>
      </c>
      <c r="C6" s="73" t="s">
        <v>189</v>
      </c>
    </row>
    <row r="7" spans="1:3" ht="60">
      <c r="A7" s="72" t="s">
        <v>159</v>
      </c>
      <c r="B7" s="72" t="s">
        <v>196</v>
      </c>
      <c r="C7" s="73" t="s">
        <v>189</v>
      </c>
    </row>
    <row r="8" spans="1:3" ht="12">
      <c r="A8" s="72" t="s">
        <v>160</v>
      </c>
      <c r="B8" s="72" t="s">
        <v>236</v>
      </c>
      <c r="C8" s="73">
        <v>1</v>
      </c>
    </row>
    <row r="9" spans="1:3" ht="36">
      <c r="A9" s="74" t="s">
        <v>161</v>
      </c>
      <c r="B9" s="74" t="s">
        <v>162</v>
      </c>
      <c r="C9" s="75">
        <v>0</v>
      </c>
    </row>
    <row r="10" spans="1:3" ht="36">
      <c r="A10" s="76" t="s">
        <v>163</v>
      </c>
      <c r="B10" s="76" t="s">
        <v>197</v>
      </c>
      <c r="C10" s="77">
        <v>0</v>
      </c>
    </row>
    <row r="11" spans="1:3" ht="36.75" thickBot="1">
      <c r="A11" s="76" t="s">
        <v>111</v>
      </c>
      <c r="B11" s="76" t="s">
        <v>164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0.3333333333333333</v>
      </c>
    </row>
    <row r="13" spans="1:3" ht="12.75" thickBot="1">
      <c r="A13" s="79" t="s">
        <v>9</v>
      </c>
      <c r="B13" s="80"/>
      <c r="C13" s="69"/>
    </row>
    <row r="14" spans="1:3" ht="60">
      <c r="A14" s="72" t="s">
        <v>165</v>
      </c>
      <c r="B14" s="72" t="s">
        <v>219</v>
      </c>
      <c r="C14" s="73">
        <v>0.5</v>
      </c>
    </row>
    <row r="15" spans="1:3" ht="24">
      <c r="A15" s="72" t="s">
        <v>166</v>
      </c>
      <c r="B15" s="72" t="s">
        <v>171</v>
      </c>
      <c r="C15" s="73">
        <v>0</v>
      </c>
    </row>
    <row r="16" spans="1:3" ht="36">
      <c r="A16" s="72" t="s">
        <v>167</v>
      </c>
      <c r="B16" s="72" t="s">
        <v>144</v>
      </c>
      <c r="C16" s="73">
        <v>1</v>
      </c>
    </row>
    <row r="17" spans="1:3" ht="36">
      <c r="A17" s="72" t="s">
        <v>168</v>
      </c>
      <c r="B17" s="72" t="s">
        <v>172</v>
      </c>
      <c r="C17" s="73">
        <v>0</v>
      </c>
    </row>
    <row r="18" spans="1:3" ht="36">
      <c r="A18" s="72" t="s">
        <v>169</v>
      </c>
      <c r="B18" s="72" t="s">
        <v>198</v>
      </c>
      <c r="C18" s="73" t="s">
        <v>189</v>
      </c>
    </row>
    <row r="19" spans="1:3" ht="36.75" thickBot="1">
      <c r="A19" s="81" t="s">
        <v>170</v>
      </c>
      <c r="B19" s="81" t="s">
        <v>42</v>
      </c>
      <c r="C19" s="82">
        <v>1</v>
      </c>
    </row>
    <row r="20" spans="1:3" ht="12.75" thickBot="1">
      <c r="A20" s="153" t="s">
        <v>19</v>
      </c>
      <c r="B20" s="154"/>
      <c r="C20" s="78">
        <f>SUM(C14:C19)/COUNT(C14:C19)</f>
        <v>0.5</v>
      </c>
    </row>
    <row r="21" spans="1:3" ht="12.75" thickBot="1">
      <c r="A21" s="79" t="s">
        <v>109</v>
      </c>
      <c r="B21" s="83"/>
      <c r="C21" s="69"/>
    </row>
    <row r="22" spans="1:3" ht="48">
      <c r="A22" s="84" t="s">
        <v>110</v>
      </c>
      <c r="B22" s="72" t="s">
        <v>220</v>
      </c>
      <c r="C22" s="73">
        <v>1</v>
      </c>
    </row>
    <row r="23" spans="1:3" ht="36">
      <c r="A23" s="85" t="s">
        <v>108</v>
      </c>
      <c r="B23" s="72" t="s">
        <v>199</v>
      </c>
      <c r="C23" s="73" t="s">
        <v>189</v>
      </c>
    </row>
    <row r="24" spans="1:3" ht="48">
      <c r="A24" s="85" t="s">
        <v>106</v>
      </c>
      <c r="B24" s="72" t="s">
        <v>237</v>
      </c>
      <c r="C24" s="73">
        <v>0</v>
      </c>
    </row>
    <row r="25" spans="1:3" ht="12.75" thickBot="1">
      <c r="A25" s="84" t="s">
        <v>107</v>
      </c>
      <c r="B25" s="81" t="s">
        <v>221</v>
      </c>
      <c r="C25" s="82">
        <v>1</v>
      </c>
    </row>
    <row r="26" spans="1:3" ht="12.75" thickBot="1">
      <c r="A26" s="151" t="s">
        <v>19</v>
      </c>
      <c r="B26" s="152"/>
      <c r="C26" s="86">
        <f>SUM(C22:C25)/COUNT(C22:C25)</f>
        <v>0.6666666666666666</v>
      </c>
    </row>
    <row r="27" spans="1:3" ht="12.75" thickBot="1">
      <c r="A27" s="153" t="s">
        <v>44</v>
      </c>
      <c r="B27" s="154"/>
      <c r="C27" s="87">
        <f>SUM(C12+C20+C26)</f>
        <v>1.5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3">
      <selection activeCell="B18" sqref="B18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143</v>
      </c>
      <c r="C1" s="88" t="s">
        <v>44</v>
      </c>
    </row>
    <row r="2" spans="1:3" ht="12.75" thickBot="1">
      <c r="A2" s="91" t="s">
        <v>105</v>
      </c>
      <c r="B2" s="91"/>
      <c r="C2" s="92"/>
    </row>
    <row r="3" spans="1:3" ht="24">
      <c r="A3" s="101" t="s">
        <v>173</v>
      </c>
      <c r="B3" s="101" t="s">
        <v>238</v>
      </c>
      <c r="C3" s="71">
        <v>0</v>
      </c>
    </row>
    <row r="4" spans="1:3" ht="24">
      <c r="A4" s="97" t="s">
        <v>174</v>
      </c>
      <c r="B4" s="97" t="s">
        <v>239</v>
      </c>
      <c r="C4" s="73">
        <v>0</v>
      </c>
    </row>
    <row r="5" spans="1:3" ht="48.75" thickBot="1">
      <c r="A5" s="99" t="s">
        <v>175</v>
      </c>
      <c r="B5" s="99" t="s">
        <v>240</v>
      </c>
      <c r="C5" s="73" t="s">
        <v>189</v>
      </c>
    </row>
    <row r="6" spans="1:3" ht="13.5" customHeight="1" thickBot="1">
      <c r="A6" s="153" t="s">
        <v>19</v>
      </c>
      <c r="B6" s="154"/>
      <c r="C6" s="78">
        <f>SUM(C3:C5)/3</f>
        <v>0</v>
      </c>
    </row>
    <row r="7" spans="1:3" ht="12.75" thickBot="1">
      <c r="A7" s="94" t="s">
        <v>5</v>
      </c>
      <c r="B7" s="95"/>
      <c r="C7" s="35"/>
    </row>
    <row r="8" spans="1:3" ht="24">
      <c r="A8" s="93" t="s">
        <v>118</v>
      </c>
      <c r="B8" s="93" t="s">
        <v>241</v>
      </c>
      <c r="C8" s="96">
        <v>0</v>
      </c>
    </row>
    <row r="9" spans="1:3" ht="36.75" customHeight="1">
      <c r="A9" s="97" t="s">
        <v>113</v>
      </c>
      <c r="B9" s="97" t="s">
        <v>112</v>
      </c>
      <c r="C9" s="75">
        <v>1</v>
      </c>
    </row>
    <row r="10" spans="1:3" ht="36">
      <c r="A10" s="97" t="s">
        <v>114</v>
      </c>
      <c r="B10" s="97" t="s">
        <v>242</v>
      </c>
      <c r="C10" s="96">
        <v>0.5</v>
      </c>
    </row>
    <row r="11" spans="1:3" ht="36">
      <c r="A11" s="97" t="s">
        <v>115</v>
      </c>
      <c r="B11" s="97" t="s">
        <v>222</v>
      </c>
      <c r="C11" s="96">
        <v>0.5</v>
      </c>
    </row>
    <row r="12" spans="1:3" ht="36">
      <c r="A12" s="97" t="s">
        <v>116</v>
      </c>
      <c r="B12" s="97" t="s">
        <v>223</v>
      </c>
      <c r="C12" s="96">
        <v>0.5</v>
      </c>
    </row>
    <row r="13" spans="1:3" ht="12">
      <c r="A13" s="97" t="s">
        <v>41</v>
      </c>
      <c r="B13" s="97" t="s">
        <v>243</v>
      </c>
      <c r="C13" s="73">
        <v>0</v>
      </c>
    </row>
    <row r="14" spans="1:3" ht="24.75" thickBot="1">
      <c r="A14" s="97" t="s">
        <v>117</v>
      </c>
      <c r="B14" s="97" t="s">
        <v>244</v>
      </c>
      <c r="C14" s="73">
        <v>0.5</v>
      </c>
    </row>
    <row r="15" spans="1:3" ht="13.5" customHeight="1" thickBot="1">
      <c r="A15" s="157" t="s">
        <v>19</v>
      </c>
      <c r="B15" s="157"/>
      <c r="C15" s="78">
        <f>SUM(C8:C14)/COUNT(C8:C14)</f>
        <v>0.42857142857142855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120</v>
      </c>
      <c r="B17" s="98" t="s">
        <v>245</v>
      </c>
      <c r="C17" s="82">
        <v>1</v>
      </c>
    </row>
    <row r="18" spans="1:3" ht="27.75" customHeight="1">
      <c r="A18" s="97" t="s">
        <v>122</v>
      </c>
      <c r="B18" s="97" t="s">
        <v>121</v>
      </c>
      <c r="C18" s="82">
        <v>1</v>
      </c>
    </row>
    <row r="19" spans="1:3" ht="24">
      <c r="A19" s="97" t="s">
        <v>123</v>
      </c>
      <c r="B19" s="97" t="s">
        <v>224</v>
      </c>
      <c r="C19" s="82">
        <v>1</v>
      </c>
    </row>
    <row r="20" spans="1:3" ht="41.25" customHeight="1">
      <c r="A20" s="97" t="s">
        <v>124</v>
      </c>
      <c r="B20" s="97" t="s">
        <v>190</v>
      </c>
      <c r="C20" s="82">
        <v>1</v>
      </c>
    </row>
    <row r="21" spans="1:3" ht="12">
      <c r="A21" s="97" t="s">
        <v>125</v>
      </c>
      <c r="B21" s="97" t="s">
        <v>145</v>
      </c>
      <c r="C21" s="82">
        <v>1</v>
      </c>
    </row>
    <row r="22" spans="1:3" ht="24.75" thickBot="1">
      <c r="A22" s="99" t="s">
        <v>7</v>
      </c>
      <c r="B22" s="99" t="s">
        <v>200</v>
      </c>
      <c r="C22" s="82" t="s">
        <v>189</v>
      </c>
    </row>
    <row r="23" spans="1:3" ht="12.75" thickBot="1">
      <c r="A23" s="157" t="s">
        <v>19</v>
      </c>
      <c r="B23" s="157"/>
      <c r="C23" s="78">
        <f>SUM(C17:C22)/COUNT(C17:C22)</f>
        <v>1</v>
      </c>
    </row>
    <row r="24" spans="1:3" s="89" customFormat="1" ht="13.5" customHeight="1" thickBot="1">
      <c r="A24" s="153" t="s">
        <v>44</v>
      </c>
      <c r="B24" s="154"/>
      <c r="C24" s="87">
        <f>SUM(C6+C15+C23)</f>
        <v>1.4285714285714286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143</v>
      </c>
      <c r="C1" s="33" t="s">
        <v>44</v>
      </c>
    </row>
    <row r="2" spans="1:3" ht="12" thickBot="1">
      <c r="A2" s="3" t="s">
        <v>10</v>
      </c>
      <c r="B2" s="4"/>
      <c r="C2" s="32"/>
    </row>
    <row r="3" spans="1:3" ht="22.5">
      <c r="A3" s="39" t="s">
        <v>128</v>
      </c>
      <c r="B3" s="39" t="s">
        <v>126</v>
      </c>
      <c r="C3" s="40">
        <v>0</v>
      </c>
    </row>
    <row r="4" spans="1:3" ht="11.25">
      <c r="A4" s="41" t="s">
        <v>129</v>
      </c>
      <c r="B4" s="41" t="s">
        <v>201</v>
      </c>
      <c r="C4" s="20">
        <v>0</v>
      </c>
    </row>
    <row r="5" spans="1:3" ht="45">
      <c r="A5" s="41" t="s">
        <v>130</v>
      </c>
      <c r="B5" s="41" t="s">
        <v>177</v>
      </c>
      <c r="C5" s="20">
        <v>0</v>
      </c>
    </row>
    <row r="6" spans="1:3" ht="23.25" thickBot="1">
      <c r="A6" s="42" t="s">
        <v>131</v>
      </c>
      <c r="B6" s="42" t="s">
        <v>178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179</v>
      </c>
      <c r="B9" s="39" t="s">
        <v>202</v>
      </c>
      <c r="C9" s="40">
        <v>0</v>
      </c>
    </row>
    <row r="10" spans="1:3" ht="22.5">
      <c r="A10" s="41" t="s">
        <v>127</v>
      </c>
      <c r="B10" s="41" t="s">
        <v>191</v>
      </c>
      <c r="C10" s="20">
        <v>1</v>
      </c>
    </row>
    <row r="11" spans="1:3" ht="11.25">
      <c r="A11" s="41" t="s">
        <v>180</v>
      </c>
      <c r="B11" s="41" t="s">
        <v>112</v>
      </c>
      <c r="C11" s="20">
        <v>1</v>
      </c>
    </row>
    <row r="12" spans="1:3" ht="11.25">
      <c r="A12" s="41" t="s">
        <v>132</v>
      </c>
      <c r="B12" s="41" t="s">
        <v>225</v>
      </c>
      <c r="C12" s="20">
        <v>1</v>
      </c>
    </row>
    <row r="13" spans="1:3" ht="12" thickBot="1">
      <c r="A13" s="41" t="s">
        <v>133</v>
      </c>
      <c r="B13" s="41" t="s">
        <v>181</v>
      </c>
      <c r="C13" s="20" t="s">
        <v>189</v>
      </c>
    </row>
    <row r="14" spans="1:3" ht="12" thickBot="1">
      <c r="A14" s="158" t="s">
        <v>19</v>
      </c>
      <c r="B14" s="159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203</v>
      </c>
      <c r="B16" s="37" t="s">
        <v>138</v>
      </c>
      <c r="C16" s="18">
        <v>0</v>
      </c>
    </row>
    <row r="17" spans="1:3" ht="22.5">
      <c r="A17" s="36" t="s">
        <v>137</v>
      </c>
      <c r="B17" s="46" t="s">
        <v>182</v>
      </c>
      <c r="C17" s="19">
        <v>0</v>
      </c>
    </row>
    <row r="18" spans="1:3" ht="22.5">
      <c r="A18" s="43" t="s">
        <v>136</v>
      </c>
      <c r="B18" s="46" t="s">
        <v>246</v>
      </c>
      <c r="C18" s="19">
        <v>0</v>
      </c>
    </row>
    <row r="19" spans="1:3" ht="35.25" customHeight="1" thickBot="1">
      <c r="A19" s="38" t="s">
        <v>135</v>
      </c>
      <c r="B19" s="44" t="s">
        <v>134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44</v>
      </c>
      <c r="B21" s="159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146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0.3333333333333333</v>
      </c>
      <c r="C4" s="30" t="s">
        <v>104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176</v>
      </c>
      <c r="D5" s="27"/>
    </row>
    <row r="6" spans="1:4" ht="11.25">
      <c r="A6" s="25" t="s">
        <v>18</v>
      </c>
      <c r="B6" s="26">
        <f>'V. Personas '!C26</f>
        <v>0.6666666666666666</v>
      </c>
      <c r="C6" s="30" t="s">
        <v>176</v>
      </c>
      <c r="D6" s="27"/>
    </row>
    <row r="7" spans="1:4" ht="37.5" customHeight="1">
      <c r="A7" s="24" t="s">
        <v>19</v>
      </c>
      <c r="B7" s="112">
        <f>SUM(B4:B6)</f>
        <v>1.5</v>
      </c>
      <c r="C7" s="100" t="str">
        <f>VLOOKUP(B7,A174:B204,2)</f>
        <v>MEDIA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119</v>
      </c>
      <c r="B9" s="26">
        <f>'V. Recursos'!C6</f>
        <v>0</v>
      </c>
      <c r="C9" s="30" t="s">
        <v>104</v>
      </c>
      <c r="D9" s="29"/>
      <c r="G9" s="1" t="s">
        <v>204</v>
      </c>
    </row>
    <row r="10" spans="1:4" ht="11.25">
      <c r="A10" s="25" t="s">
        <v>21</v>
      </c>
      <c r="B10" s="26">
        <f>'V. Recursos'!C15</f>
        <v>0.42857142857142855</v>
      </c>
      <c r="C10" s="30" t="s">
        <v>176</v>
      </c>
      <c r="D10" s="29"/>
    </row>
    <row r="11" spans="1:4" ht="11.25">
      <c r="A11" s="25" t="s">
        <v>22</v>
      </c>
      <c r="B11" s="26">
        <f>'V. Recursos'!C23</f>
        <v>1</v>
      </c>
      <c r="C11" s="30" t="s">
        <v>103</v>
      </c>
      <c r="D11" s="29"/>
    </row>
    <row r="12" spans="1:4" ht="37.5" customHeight="1">
      <c r="A12" s="24" t="s">
        <v>19</v>
      </c>
      <c r="B12" s="112">
        <f>SUM(B9:B11)</f>
        <v>1.4285714285714286</v>
      </c>
      <c r="C12" s="100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104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176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104</v>
      </c>
      <c r="D16" s="29"/>
    </row>
    <row r="17" spans="1:4" ht="37.5" customHeight="1">
      <c r="A17" s="24" t="s">
        <v>19</v>
      </c>
      <c r="B17" s="113">
        <f>SUM(B14:B16)</f>
        <v>0.75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192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68</v>
      </c>
      <c r="C174" s="109" t="s">
        <v>67</v>
      </c>
    </row>
    <row r="175" spans="1:3" ht="13.5" thickBot="1">
      <c r="A175" s="107">
        <v>0.1</v>
      </c>
      <c r="B175" s="108" t="s">
        <v>68</v>
      </c>
      <c r="C175" s="109" t="s">
        <v>67</v>
      </c>
    </row>
    <row r="176" spans="1:3" ht="13.5" thickBot="1">
      <c r="A176" s="107">
        <v>0.2</v>
      </c>
      <c r="B176" s="108" t="s">
        <v>68</v>
      </c>
      <c r="C176" s="109" t="s">
        <v>67</v>
      </c>
    </row>
    <row r="177" spans="1:3" ht="13.5" thickBot="1">
      <c r="A177" s="107">
        <v>0.3</v>
      </c>
      <c r="B177" s="108" t="s">
        <v>68</v>
      </c>
      <c r="C177" s="109" t="s">
        <v>67</v>
      </c>
    </row>
    <row r="178" spans="1:3" ht="13.5" thickBot="1">
      <c r="A178" s="107">
        <v>0.4</v>
      </c>
      <c r="B178" s="108" t="s">
        <v>68</v>
      </c>
      <c r="C178" s="109" t="s">
        <v>67</v>
      </c>
    </row>
    <row r="179" spans="1:3" ht="13.5" thickBot="1">
      <c r="A179" s="107">
        <v>0.5</v>
      </c>
      <c r="B179" s="108" t="s">
        <v>68</v>
      </c>
      <c r="C179" s="109" t="s">
        <v>67</v>
      </c>
    </row>
    <row r="180" spans="1:3" ht="13.5" thickBot="1">
      <c r="A180" s="107">
        <v>0.6</v>
      </c>
      <c r="B180" s="108" t="s">
        <v>68</v>
      </c>
      <c r="C180" s="109" t="s">
        <v>67</v>
      </c>
    </row>
    <row r="181" spans="1:3" ht="13.5" thickBot="1">
      <c r="A181" s="107">
        <v>0.7</v>
      </c>
      <c r="B181" s="108" t="s">
        <v>68</v>
      </c>
      <c r="C181" s="109" t="s">
        <v>67</v>
      </c>
    </row>
    <row r="182" spans="1:3" ht="13.5" thickBot="1">
      <c r="A182" s="107">
        <v>0.8</v>
      </c>
      <c r="B182" s="108" t="s">
        <v>68</v>
      </c>
      <c r="C182" s="109" t="s">
        <v>67</v>
      </c>
    </row>
    <row r="183" spans="1:3" ht="13.5" thickBot="1">
      <c r="A183" s="107">
        <v>0.9</v>
      </c>
      <c r="B183" s="108" t="s">
        <v>68</v>
      </c>
      <c r="C183" s="109" t="s">
        <v>67</v>
      </c>
    </row>
    <row r="184" spans="1:3" ht="13.5" thickBot="1">
      <c r="A184" s="107">
        <v>1</v>
      </c>
      <c r="B184" s="108" t="s">
        <v>68</v>
      </c>
      <c r="C184" s="109" t="s">
        <v>67</v>
      </c>
    </row>
    <row r="185" spans="1:3" ht="13.5" thickBot="1">
      <c r="A185" s="107">
        <v>1.1</v>
      </c>
      <c r="B185" s="108" t="s">
        <v>65</v>
      </c>
      <c r="C185" s="110" t="s">
        <v>90</v>
      </c>
    </row>
    <row r="186" spans="1:3" ht="13.5" thickBot="1">
      <c r="A186" s="107">
        <v>1.2</v>
      </c>
      <c r="B186" s="108" t="s">
        <v>65</v>
      </c>
      <c r="C186" s="110" t="s">
        <v>90</v>
      </c>
    </row>
    <row r="187" spans="1:3" ht="13.5" thickBot="1">
      <c r="A187" s="107">
        <v>1.3</v>
      </c>
      <c r="B187" s="108" t="s">
        <v>65</v>
      </c>
      <c r="C187" s="110" t="s">
        <v>90</v>
      </c>
    </row>
    <row r="188" spans="1:3" ht="13.5" thickBot="1">
      <c r="A188" s="107">
        <v>1.4</v>
      </c>
      <c r="B188" s="108" t="s">
        <v>65</v>
      </c>
      <c r="C188" s="110" t="s">
        <v>90</v>
      </c>
    </row>
    <row r="189" spans="1:3" ht="13.5" thickBot="1">
      <c r="A189" s="107">
        <v>1.5</v>
      </c>
      <c r="B189" s="108" t="s">
        <v>65</v>
      </c>
      <c r="C189" s="110" t="s">
        <v>90</v>
      </c>
    </row>
    <row r="190" spans="1:3" ht="13.5" thickBot="1">
      <c r="A190" s="107">
        <v>1.6</v>
      </c>
      <c r="B190" s="108" t="s">
        <v>65</v>
      </c>
      <c r="C190" s="110" t="s">
        <v>90</v>
      </c>
    </row>
    <row r="191" spans="1:3" ht="13.5" thickBot="1">
      <c r="A191" s="107">
        <v>1.7</v>
      </c>
      <c r="B191" s="108" t="s">
        <v>65</v>
      </c>
      <c r="C191" s="110" t="s">
        <v>90</v>
      </c>
    </row>
    <row r="192" spans="1:3" ht="13.5" thickBot="1">
      <c r="A192" s="107">
        <v>1.8</v>
      </c>
      <c r="B192" s="108" t="s">
        <v>65</v>
      </c>
      <c r="C192" s="110" t="s">
        <v>90</v>
      </c>
    </row>
    <row r="193" spans="1:3" ht="13.5" thickBot="1">
      <c r="A193" s="107">
        <v>1.9</v>
      </c>
      <c r="B193" s="108" t="s">
        <v>65</v>
      </c>
      <c r="C193" s="110" t="s">
        <v>90</v>
      </c>
    </row>
    <row r="194" spans="1:3" ht="13.5" thickBot="1">
      <c r="A194" s="107">
        <v>2</v>
      </c>
      <c r="B194" s="108" t="s">
        <v>65</v>
      </c>
      <c r="C194" s="110" t="s">
        <v>90</v>
      </c>
    </row>
    <row r="195" spans="1:3" ht="13.5" thickBot="1">
      <c r="A195" s="107">
        <v>2.1</v>
      </c>
      <c r="B195" s="108" t="s">
        <v>193</v>
      </c>
      <c r="C195" s="111" t="s">
        <v>61</v>
      </c>
    </row>
    <row r="196" spans="1:3" ht="13.5" thickBot="1">
      <c r="A196" s="107">
        <v>2.2</v>
      </c>
      <c r="B196" s="108" t="s">
        <v>193</v>
      </c>
      <c r="C196" s="111" t="s">
        <v>61</v>
      </c>
    </row>
    <row r="197" spans="1:3" ht="13.5" thickBot="1">
      <c r="A197" s="107">
        <v>2.3</v>
      </c>
      <c r="B197" s="108" t="s">
        <v>193</v>
      </c>
      <c r="C197" s="111" t="s">
        <v>61</v>
      </c>
    </row>
    <row r="198" spans="1:3" ht="13.5" thickBot="1">
      <c r="A198" s="107">
        <v>2.4</v>
      </c>
      <c r="B198" s="108" t="s">
        <v>193</v>
      </c>
      <c r="C198" s="111" t="s">
        <v>61</v>
      </c>
    </row>
    <row r="199" spans="1:3" ht="13.5" thickBot="1">
      <c r="A199" s="107">
        <v>2.5</v>
      </c>
      <c r="B199" s="108" t="s">
        <v>193</v>
      </c>
      <c r="C199" s="111" t="s">
        <v>61</v>
      </c>
    </row>
    <row r="200" spans="1:3" ht="13.5" thickBot="1">
      <c r="A200" s="107">
        <v>2.6</v>
      </c>
      <c r="B200" s="108" t="s">
        <v>193</v>
      </c>
      <c r="C200" s="111" t="s">
        <v>61</v>
      </c>
    </row>
    <row r="201" spans="1:3" ht="13.5" thickBot="1">
      <c r="A201" s="107">
        <v>2.7</v>
      </c>
      <c r="B201" s="108" t="s">
        <v>193</v>
      </c>
      <c r="C201" s="111" t="s">
        <v>61</v>
      </c>
    </row>
    <row r="202" spans="1:3" ht="13.5" thickBot="1">
      <c r="A202" s="107">
        <v>2.8</v>
      </c>
      <c r="B202" s="108" t="s">
        <v>193</v>
      </c>
      <c r="C202" s="111" t="s">
        <v>61</v>
      </c>
    </row>
    <row r="203" spans="1:3" ht="13.5" thickBot="1">
      <c r="A203" s="107">
        <v>2.9</v>
      </c>
      <c r="B203" s="108" t="s">
        <v>193</v>
      </c>
      <c r="C203" s="111" t="s">
        <v>61</v>
      </c>
    </row>
    <row r="204" spans="1:3" ht="13.5" thickBot="1">
      <c r="A204" s="107">
        <v>3</v>
      </c>
      <c r="B204" s="108" t="s">
        <v>193</v>
      </c>
      <c r="C204" s="111" t="s">
        <v>61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8">
      <selection activeCell="I9" sqref="I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183</v>
      </c>
    </row>
    <row r="2" spans="1:4" ht="135">
      <c r="A2" s="47" t="s">
        <v>30</v>
      </c>
      <c r="B2" s="48"/>
      <c r="C2" s="49" t="s">
        <v>184</v>
      </c>
      <c r="D2" s="102" t="s">
        <v>185</v>
      </c>
    </row>
    <row r="3" spans="1:4" ht="93.75" customHeight="1">
      <c r="A3" s="50" t="s">
        <v>149</v>
      </c>
      <c r="B3" s="51"/>
      <c r="C3" s="52" t="s">
        <v>184</v>
      </c>
      <c r="D3" s="103" t="s">
        <v>205</v>
      </c>
    </row>
    <row r="4" spans="1:4" ht="93.75" customHeight="1">
      <c r="A4" s="50" t="s">
        <v>148</v>
      </c>
      <c r="B4" s="51"/>
      <c r="C4" s="52" t="s">
        <v>184</v>
      </c>
      <c r="D4" s="103" t="s">
        <v>206</v>
      </c>
    </row>
    <row r="5" spans="1:4" ht="84.75" customHeight="1">
      <c r="A5" s="50" t="s">
        <v>147</v>
      </c>
      <c r="B5" s="51"/>
      <c r="C5" s="52" t="s">
        <v>184</v>
      </c>
      <c r="D5" s="103" t="s">
        <v>207</v>
      </c>
    </row>
    <row r="6" spans="1:4" ht="135">
      <c r="A6" s="50" t="s">
        <v>186</v>
      </c>
      <c r="B6" s="51"/>
      <c r="C6" s="52" t="s">
        <v>184</v>
      </c>
      <c r="D6" s="103" t="s">
        <v>208</v>
      </c>
    </row>
    <row r="7" spans="1:4" ht="93.75" customHeight="1">
      <c r="A7" s="50" t="s">
        <v>33</v>
      </c>
      <c r="B7" s="51"/>
      <c r="C7" s="52" t="s">
        <v>43</v>
      </c>
      <c r="D7" s="103" t="s">
        <v>213</v>
      </c>
    </row>
    <row r="8" spans="1:4" ht="85.5" customHeight="1">
      <c r="A8" s="50" t="s">
        <v>150</v>
      </c>
      <c r="B8" s="51"/>
      <c r="C8" s="52" t="s">
        <v>184</v>
      </c>
      <c r="D8" s="103" t="s">
        <v>212</v>
      </c>
    </row>
    <row r="9" spans="1:4" ht="175.5" customHeight="1">
      <c r="A9" s="50" t="s">
        <v>250</v>
      </c>
      <c r="B9" s="51"/>
      <c r="C9" s="52" t="s">
        <v>43</v>
      </c>
      <c r="D9" s="103" t="s">
        <v>251</v>
      </c>
    </row>
    <row r="10" spans="1:4" ht="112.5">
      <c r="A10" s="50" t="s">
        <v>34</v>
      </c>
      <c r="B10" s="51"/>
      <c r="C10" s="52" t="s">
        <v>184</v>
      </c>
      <c r="D10" s="103" t="s">
        <v>214</v>
      </c>
    </row>
    <row r="11" spans="1:4" ht="112.5">
      <c r="A11" s="50" t="s">
        <v>152</v>
      </c>
      <c r="B11" s="51"/>
      <c r="C11" s="52" t="s">
        <v>184</v>
      </c>
      <c r="D11" s="103" t="s">
        <v>209</v>
      </c>
    </row>
    <row r="12" spans="1:4" ht="111" customHeight="1">
      <c r="A12" s="50" t="s">
        <v>153</v>
      </c>
      <c r="B12" s="51"/>
      <c r="C12" s="52" t="s">
        <v>184</v>
      </c>
      <c r="D12" s="103" t="s">
        <v>215</v>
      </c>
    </row>
    <row r="13" spans="1:4" ht="93.75" customHeight="1">
      <c r="A13" s="50" t="s">
        <v>36</v>
      </c>
      <c r="B13" s="51"/>
      <c r="C13" s="52" t="s">
        <v>184</v>
      </c>
      <c r="D13" s="103" t="s">
        <v>187</v>
      </c>
    </row>
    <row r="14" spans="1:4" ht="93.75" customHeight="1">
      <c r="A14" s="50" t="s">
        <v>37</v>
      </c>
      <c r="B14" s="51"/>
      <c r="C14" s="52" t="s">
        <v>184</v>
      </c>
      <c r="D14" s="103" t="s">
        <v>188</v>
      </c>
    </row>
    <row r="15" spans="1:4" ht="93.75" customHeight="1" thickBot="1">
      <c r="A15" s="53" t="s">
        <v>154</v>
      </c>
      <c r="B15" s="54"/>
      <c r="C15" s="55" t="s">
        <v>184</v>
      </c>
      <c r="D15" s="104" t="s">
        <v>216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2020-12-11T16:35:22Z</dcterms:modified>
  <cp:category/>
  <cp:version/>
  <cp:contentType/>
  <cp:contentStatus/>
</cp:coreProperties>
</file>