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  <sheet name="IMAGEN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<sst xmlns="http://schemas.openxmlformats.org/spreadsheetml/2006/main" count="399" uniqueCount="253">
  <si>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</si>
  <si>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</si>
  <si>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</si>
  <si>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</si>
  <si>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</si>
  <si>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</si>
  <si>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</si>
  <si>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</si>
  <si>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</si>
  <si>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</si>
  <si>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</si>
  <si>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</si>
  <si>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</si>
  <si>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</si>
  <si>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</si>
  <si>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</si>
  <si>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</si>
  <si>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</si>
  <si>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</si>
  <si>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</si>
  <si>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</si>
  <si>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</si>
  <si>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</si>
  <si>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</si>
  <si>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</si>
  <si>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</si>
  <si>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</si>
  <si>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</si>
  <si>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</si>
  <si>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</si>
  <si>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</si>
  <si>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</si>
  <si>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</si>
  <si>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</si>
  <si>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</si>
  <si>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</si>
  <si>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</si>
  <si>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</si>
  <si>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</si>
  <si>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</si>
  <si>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</si>
  <si>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</si>
  <si>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</si>
  <si>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</si>
  <si>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</si>
  <si>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</si>
  <si>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</si>
  <si>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</si>
  <si>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</si>
  <si>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</si>
  <si>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</si>
  <si>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</si>
  <si>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</si>
  <si>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</si>
  <si>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</si>
  <si>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</si>
  <si>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</si>
  <si>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</si>
  <si>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</si>
  <si>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</si>
  <si>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</si>
  <si>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</si>
  <si>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</si>
  <si>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</si>
  <si>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</si>
  <si>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</si>
  <si>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</si>
  <si>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</si>
  <si>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</si>
  <si>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</si>
  <si>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</si>
  <si>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</si>
  <si>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</si>
  <si>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</si>
  <si>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</si>
  <si>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</si>
  <si>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</si>
  <si>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</si>
  <si>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</si>
  <si>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</si>
  <si>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</si>
  <si>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</si>
  <si>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</si>
  <si>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</si>
  <si>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</si>
  <si>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</si>
  <si>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</si>
  <si>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</si>
  <si>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</si>
  <si>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</si>
  <si>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</si>
  <si>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</si>
  <si>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</si>
  <si>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</si>
  <si>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</si>
  <si>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</si>
  <si>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</si>
  <si>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</si>
  <si>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</si>
  <si>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</si>
  <si>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</si>
  <si>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</si>
  <si>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</si>
  <si>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</si>
  <si>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</si>
  <si>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</si>
  <si>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</si>
  <si>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</si>
  <si>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</si>
  <si>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</si>
  <si>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</si>
  <si>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</si>
  <si>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</si>
  <si>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</si>
  <si>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</si>
  <si>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</si>
  <si>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</si>
  <si>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</si>
  <si>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</si>
  <si>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</si>
  <si>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</si>
  <si>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</si>
  <si>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</si>
  <si>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</si>
  <si>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</si>
  <si>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</si>
  <si>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</si>
  <si>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</si>
  <si>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</si>
  <si>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</si>
  <si>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</si>
  <si>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</si>
  <si>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</si>
  <si>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</si>
  <si>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</si>
  <si>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</si>
  <si>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</si>
  <si>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</si>
  <si>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</si>
  <si>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</si>
  <si>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</si>
  <si>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</si>
  <si>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</si>
  <si>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</si>
  <si>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</si>
  <si>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</si>
  <si>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</si>
  <si>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</si>
  <si>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</si>
  <si>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</si>
  <si>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</si>
  <si>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</si>
  <si>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</si>
  <si>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</si>
  <si>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Material Biológico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</si>
  <si>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</si>
  <si>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</si>
  <si>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</si>
  <si>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</si>
  <si>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</si>
  <si>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</si>
  <si>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</si>
  <si>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</si>
  <si>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</si>
  <si>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</si>
  <si>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</si>
  <si>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</si>
  <si>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</si>
  <si>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</si>
  <si>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</si>
  <si>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</si>
  <si>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</si>
  <si>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</si>
  <si>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</si>
  <si>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</si>
  <si>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</si>
  <si>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</si>
  <si>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</si>
  <si>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</si>
  <si>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</si>
  <si>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</si>
  <si>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</si>
  <si>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</si>
  <si>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</si>
  <si>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</si>
  <si>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</si>
  <si>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</si>
  <si>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</si>
  <si>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</si>
  <si>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</si>
  <si>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</si>
  <si>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</si>
  <si>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</si>
  <si>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</si>
  <si>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</si>
  <si>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</si>
  <si>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</si>
  <si>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</si>
  <si>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</si>
  <si>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</si>
  <si>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</si>
  <si>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</si>
  <si>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</si>
  <si>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</si>
  <si>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</si>
  <si>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</si>
  <si>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</si>
  <si>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</si>
  <si>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</si>
  <si>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</si>
  <si>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</si>
  <si>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</si>
  <si>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</si>
  <si>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</si>
  <si>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</si>
  <si>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</si>
  <si>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</si>
  <si>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</si>
  <si>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</si>
  <si>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</si>
  <si>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</si>
  <si>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Los trabajadores manifiestan que no se presentan con frecuencia accidentes en esta área</t>
  </si>
  <si>
    <t>no existe alarma en esta área</t>
  </si>
  <si>
    <t xml:space="preserve">En el restaurante hay material combustible
Clase A: Maderas, papeles, plásticos, etc.
Clase C: Equipo eléctrico energizado, como maquinaria y computadores. 
No se tiene registro de incendios </t>
  </si>
  <si>
    <t>Como labores de mantenimiento en el restaurante esporadicamente se realizan labores de trabajo en alturas</t>
  </si>
  <si>
    <t>En la universidad se presentan manifestaciones y enfrentamientos con la fuerza pública, siendo  probable que llegue la manifestacion hasta este edificio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</si>
  <si>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elrestaurante</t>
  </si>
  <si>
    <t>epp basicos</t>
  </si>
  <si>
    <t>Se tiene 1 botiquin muy basico, se recomienda evaluar la dotación botiquín con base en las atenciones prestadas, capacitacion y caracteristicas del area</t>
  </si>
  <si>
    <t>se cuenta con extintores</t>
  </si>
  <si>
    <t>la estructura no es sismo resistente puesto que no cumple con NRS 10</t>
  </si>
  <si>
    <t xml:space="preserve">señaletica </t>
  </si>
  <si>
    <t>Material Biológico/ intoxicaciones</t>
  </si>
  <si>
    <t>medio</t>
  </si>
  <si>
    <t>CLINICA VETERINARIA</t>
  </si>
  <si>
    <t>Las instalaciones tienen 10 años de antigüedad aproximadamente</t>
  </si>
  <si>
    <t>la presencia de sustancias quimicas en la clinica es basica en productos de aseo y solventes</t>
  </si>
  <si>
    <t>Inminente</t>
  </si>
  <si>
    <t>el flujo de estudiantes es Bajo</t>
  </si>
  <si>
    <t>se cuenta con 2 brigadistas</t>
  </si>
  <si>
    <t>se tienen identificados</t>
  </si>
  <si>
    <t>En esta area no hay vigilancia especifica</t>
  </si>
  <si>
    <t>SI</t>
  </si>
  <si>
    <t>se cuenta con 2 salidas de emergencias, generales</t>
  </si>
  <si>
    <t>las rutas de evacuacion se encuentran debidamente señalizadas y los puntos de encuentro son inetrnos</t>
  </si>
  <si>
    <t>Las comunicaciones se manejan mediante celular y radios</t>
  </si>
  <si>
    <t>si</t>
  </si>
  <si>
    <t>no</t>
  </si>
  <si>
    <t>sistemas de soporte informatico con bases de datos</t>
  </si>
  <si>
    <t>Capacitar a todos los trabajadores  en primeros auxilios intermedios y avanzados de acuerdo a cronograma de formacion en control y respuesta ante emergencias, realizar simualcros, inspeccionar y llevar control del contenido de los botiquines.</t>
  </si>
  <si>
    <t xml:space="preserve">Capacitar a los trabajadores sobre el manejo del riesgo público, definir medidas de control y proteccion de bienes </t>
  </si>
  <si>
    <t>PVE para riesgo biologico, especialmente prevencion del Carbunco o Antrax, rabia, afecciones respiratorias etc,  para trabajadores y estudiantes, capacitacion en medidas de accion frente a lesiones con material biologico con macro y micro organismos.Desarrollar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</t>
  </si>
  <si>
    <t>en la clinica  hay presencia de material biologico de origen animal,Teniendo en cuenta la actual emergencia sanitaria en el pais por la pandemia generada por el coronavirus SARS-CoV2 y su enfermedad la COVID-19 se evidencia un potencialnivel de contagio en cualquiera de las áreas de la universidad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</si>
</sst>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906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906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36345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7254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1524000</xdr:rowOff>
    </xdr:to>
    <xdr:sp>
      <xdr:nvSpPr>
        <xdr:cNvPr id="24" name="AutoShape 19"/>
        <xdr:cNvSpPr>
          <a:spLocks/>
        </xdr:cNvSpPr>
      </xdr:nvSpPr>
      <xdr:spPr>
        <a:xfrm>
          <a:off x="6305550" y="9877425"/>
          <a:ext cx="276225" cy="2095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2299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2489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449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17" name="AutoShape 4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18" name="AutoShape 4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19" name="AutoShape 4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647700</xdr:rowOff>
    </xdr:from>
    <xdr:to>
      <xdr:col>1</xdr:col>
      <xdr:colOff>1304925</xdr:colOff>
      <xdr:row>8</xdr:row>
      <xdr:rowOff>1000125</xdr:rowOff>
    </xdr:to>
    <xdr:sp>
      <xdr:nvSpPr>
        <xdr:cNvPr id="20" name="AutoShape 4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3515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3706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4992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5211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5182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5401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642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6640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6611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6830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20212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20431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20402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20621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21174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57" name="AutoShape 106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58" name="AutoShape 107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59" name="AutoShape 108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647700</xdr:rowOff>
    </xdr:from>
    <xdr:to>
      <xdr:col>1</xdr:col>
      <xdr:colOff>1304925</xdr:colOff>
      <xdr:row>8</xdr:row>
      <xdr:rowOff>1000125</xdr:rowOff>
    </xdr:to>
    <xdr:sp>
      <xdr:nvSpPr>
        <xdr:cNvPr id="60" name="AutoShape 109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3515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3706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3515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3706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4992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5211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5182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5401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4992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5211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5182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5401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642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6640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6611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6830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642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6640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6611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6830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642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6640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6611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6830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20212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20431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20402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20621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20212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20431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20402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20621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20212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20431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20402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20621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32111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6335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4906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201263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139" name="AutoShape 29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140" name="AutoShape 29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141" name="AutoShape 29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647700</xdr:rowOff>
    </xdr:from>
    <xdr:to>
      <xdr:col>1</xdr:col>
      <xdr:colOff>1304925</xdr:colOff>
      <xdr:row>8</xdr:row>
      <xdr:rowOff>1000125</xdr:rowOff>
    </xdr:to>
    <xdr:sp>
      <xdr:nvSpPr>
        <xdr:cNvPr id="142" name="AutoShape 300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143" name="AutoShape 30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144" name="AutoShape 30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145" name="AutoShape 30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647700</xdr:rowOff>
    </xdr:from>
    <xdr:to>
      <xdr:col>1</xdr:col>
      <xdr:colOff>1304925</xdr:colOff>
      <xdr:row>8</xdr:row>
      <xdr:rowOff>1000125</xdr:rowOff>
    </xdr:to>
    <xdr:sp>
      <xdr:nvSpPr>
        <xdr:cNvPr id="146" name="AutoShape 30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147" name="AutoShape 305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148" name="AutoShape 306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149" name="AutoShape 307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647700</xdr:rowOff>
    </xdr:from>
    <xdr:to>
      <xdr:col>1</xdr:col>
      <xdr:colOff>1304925</xdr:colOff>
      <xdr:row>8</xdr:row>
      <xdr:rowOff>1000125</xdr:rowOff>
    </xdr:to>
    <xdr:sp>
      <xdr:nvSpPr>
        <xdr:cNvPr id="150" name="AutoShape 308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151" name="AutoShape 309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152" name="AutoShape 310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153" name="AutoShape 311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647700</xdr:rowOff>
    </xdr:from>
    <xdr:to>
      <xdr:col>1</xdr:col>
      <xdr:colOff>1304925</xdr:colOff>
      <xdr:row>8</xdr:row>
      <xdr:rowOff>1000125</xdr:rowOff>
    </xdr:to>
    <xdr:sp>
      <xdr:nvSpPr>
        <xdr:cNvPr id="154" name="AutoShape 312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155" name="AutoShape 313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156" name="AutoShape 314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157" name="AutoShape 315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238125</xdr:rowOff>
    </xdr:from>
    <xdr:to>
      <xdr:col>1</xdr:col>
      <xdr:colOff>1323975</xdr:colOff>
      <xdr:row>8</xdr:row>
      <xdr:rowOff>590550</xdr:rowOff>
    </xdr:to>
    <xdr:sp>
      <xdr:nvSpPr>
        <xdr:cNvPr id="158" name="AutoShape 31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457200</xdr:rowOff>
    </xdr:from>
    <xdr:to>
      <xdr:col>1</xdr:col>
      <xdr:colOff>1543050</xdr:colOff>
      <xdr:row>8</xdr:row>
      <xdr:rowOff>809625</xdr:rowOff>
    </xdr:to>
    <xdr:sp>
      <xdr:nvSpPr>
        <xdr:cNvPr id="159" name="AutoShape 31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428625</xdr:rowOff>
    </xdr:from>
    <xdr:to>
      <xdr:col>1</xdr:col>
      <xdr:colOff>1076325</xdr:colOff>
      <xdr:row>8</xdr:row>
      <xdr:rowOff>781050</xdr:rowOff>
    </xdr:to>
    <xdr:sp>
      <xdr:nvSpPr>
        <xdr:cNvPr id="160" name="AutoShape 31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3515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3706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3515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3706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3515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3296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3487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7830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8049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8021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8240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7830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8049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8021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8240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7830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8049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8021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8240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7830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8049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8021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8240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77450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9021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9240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9211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9431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9021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9240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9211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9431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9021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9240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9211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9431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9021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9240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9211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9431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89357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17</xdr:row>
      <xdr:rowOff>47625</xdr:rowOff>
    </xdr:to>
    <xdr:pic>
      <xdr:nvPicPr>
        <xdr:cNvPr id="1" name="Imagen 1" descr="D:\GRECO SOS SAS\PLANES PREVENCION Y GESTION DEL RIESGO Y DESASTRE\UPTC\OJO DESARROLLO\FOTOS CENTRAL\WhatsApp Image 2018-09-25 at 4.13.37 PM (1)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11</xdr:col>
      <xdr:colOff>752475</xdr:colOff>
      <xdr:row>17</xdr:row>
      <xdr:rowOff>19050</xdr:rowOff>
    </xdr:to>
    <xdr:pic>
      <xdr:nvPicPr>
        <xdr:cNvPr id="2" name="Imagen 2" descr="D:\GRECO SOS SAS\PLANES PREVENCION Y GESTION DEL RIESGO Y DESASTRE\UPTC\OJO DESARROLLO\FOTOS CENTRAL\WhatsApp Image 2018-09-25 at 4.13.38 PM (1)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0"/>
          <a:ext cx="45624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104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103</v>
      </c>
      <c r="B5" s="117"/>
      <c r="C5" s="117"/>
    </row>
    <row r="6" ht="14.25">
      <c r="A6" s="6"/>
    </row>
    <row r="7" spans="1:3" ht="55.5" customHeight="1">
      <c r="A7" s="114" t="s">
        <v>102</v>
      </c>
      <c r="B7" s="114"/>
      <c r="C7" s="114"/>
    </row>
    <row r="8" ht="14.25">
      <c r="A8" s="6"/>
    </row>
    <row r="9" spans="1:3" ht="45" customHeight="1">
      <c r="A9" s="114" t="s">
        <v>101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100</v>
      </c>
      <c r="B11" s="114"/>
      <c r="C11" s="114"/>
    </row>
    <row r="12" ht="15" thickBot="1">
      <c r="A12" s="6"/>
    </row>
    <row r="13" spans="1:3" ht="16.5" thickBot="1" thickTop="1">
      <c r="A13" s="11" t="s">
        <v>99</v>
      </c>
      <c r="B13" s="11" t="s">
        <v>98</v>
      </c>
      <c r="C13" s="10" t="s">
        <v>97</v>
      </c>
    </row>
    <row r="14" spans="1:3" ht="13.5" thickTop="1">
      <c r="A14" s="124" t="s">
        <v>96</v>
      </c>
      <c r="B14" s="127" t="s">
        <v>95</v>
      </c>
      <c r="C14" s="130" t="s">
        <v>69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94</v>
      </c>
      <c r="B18" s="127" t="s">
        <v>93</v>
      </c>
      <c r="C18" s="137" t="s">
        <v>92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91</v>
      </c>
      <c r="B20" s="127" t="s">
        <v>90</v>
      </c>
      <c r="C20" s="137" t="s">
        <v>63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89</v>
      </c>
      <c r="B23" s="117"/>
      <c r="C23" s="117"/>
    </row>
    <row r="24" ht="14.25">
      <c r="A24" s="6"/>
    </row>
    <row r="25" spans="1:3" ht="14.25">
      <c r="A25" s="114" t="s">
        <v>88</v>
      </c>
      <c r="B25" s="114"/>
      <c r="C25" s="114"/>
    </row>
    <row r="26" ht="14.25">
      <c r="A26" s="6"/>
    </row>
    <row r="27" spans="1:3" ht="41.25" customHeight="1">
      <c r="A27" s="114" t="s">
        <v>87</v>
      </c>
      <c r="B27" s="114"/>
      <c r="C27" s="114"/>
    </row>
    <row r="28" ht="14.25">
      <c r="A28" s="6"/>
    </row>
    <row r="29" spans="1:3" ht="40.5" customHeight="1">
      <c r="A29" s="114" t="s">
        <v>86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85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84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83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82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81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80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79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78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77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76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75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74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73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72</v>
      </c>
      <c r="B57" s="11" t="s">
        <v>4</v>
      </c>
      <c r="C57" s="10" t="s">
        <v>1</v>
      </c>
    </row>
    <row r="58" spans="1:3" ht="24" customHeight="1" thickTop="1">
      <c r="A58" s="118" t="s">
        <v>71</v>
      </c>
      <c r="B58" s="139" t="s">
        <v>70</v>
      </c>
      <c r="C58" s="122" t="s">
        <v>69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68</v>
      </c>
      <c r="B60" s="141" t="s">
        <v>67</v>
      </c>
      <c r="C60" s="122" t="s">
        <v>66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65</v>
      </c>
      <c r="B62" s="120" t="s">
        <v>64</v>
      </c>
      <c r="C62" s="122" t="s">
        <v>63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62</v>
      </c>
      <c r="B66" s="117"/>
      <c r="C66" s="117"/>
    </row>
    <row r="67" ht="14.25">
      <c r="A67" s="6"/>
    </row>
    <row r="68" spans="1:3" ht="62.25" customHeight="1">
      <c r="A68" s="114" t="s">
        <v>61</v>
      </c>
      <c r="B68" s="114"/>
      <c r="C68" s="114"/>
    </row>
    <row r="69" spans="1:3" ht="15">
      <c r="A69" s="116" t="s">
        <v>60</v>
      </c>
      <c r="B69" s="116"/>
      <c r="C69" s="116"/>
    </row>
    <row r="70" ht="14.25">
      <c r="A70" s="6"/>
    </row>
    <row r="71" spans="1:3" ht="45" customHeight="1">
      <c r="A71" s="114" t="s">
        <v>59</v>
      </c>
      <c r="B71" s="114"/>
      <c r="C71" s="114"/>
    </row>
    <row r="72" ht="14.25">
      <c r="A72" s="6"/>
    </row>
    <row r="73" spans="1:3" ht="39.75" customHeight="1">
      <c r="A73" s="114" t="s">
        <v>58</v>
      </c>
      <c r="B73" s="114"/>
      <c r="C73" s="114"/>
    </row>
    <row r="74" ht="15" thickBot="1">
      <c r="A74" s="6"/>
    </row>
    <row r="75" spans="1:3" ht="16.5" thickBot="1" thickTop="1">
      <c r="A75" s="11" t="s">
        <v>57</v>
      </c>
      <c r="B75" s="11" t="s">
        <v>27</v>
      </c>
      <c r="C75" s="10" t="s">
        <v>56</v>
      </c>
    </row>
    <row r="76" spans="1:3" ht="102" thickBot="1" thickTop="1">
      <c r="A76" s="9" t="s">
        <v>55</v>
      </c>
      <c r="B76" s="8" t="s">
        <v>54</v>
      </c>
      <c r="C76" s="7" t="s">
        <v>53</v>
      </c>
    </row>
    <row r="77" spans="1:3" ht="130.5" thickBot="1" thickTop="1">
      <c r="A77" s="9" t="s">
        <v>52</v>
      </c>
      <c r="B77" s="8" t="s">
        <v>51</v>
      </c>
      <c r="C77" s="7" t="s">
        <v>50</v>
      </c>
    </row>
    <row r="78" spans="1:3" ht="73.5" thickBot="1" thickTop="1">
      <c r="A78" s="9" t="s">
        <v>49</v>
      </c>
      <c r="B78" s="8" t="s">
        <v>48</v>
      </c>
      <c r="C78" s="7" t="s">
        <v>47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0" zoomScaleNormal="80" zoomScalePageLayoutView="0" workbookViewId="0" topLeftCell="A8">
      <selection activeCell="J12" sqref="J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234</v>
      </c>
      <c r="B1" s="149"/>
      <c r="C1" s="149"/>
      <c r="D1" s="149"/>
      <c r="E1" s="150"/>
    </row>
    <row r="2" spans="1:5" ht="47.25">
      <c r="A2" s="56" t="s">
        <v>0</v>
      </c>
      <c r="B2" s="56" t="s">
        <v>142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144</v>
      </c>
      <c r="C4" s="59" t="s">
        <v>219</v>
      </c>
      <c r="D4" s="58" t="s">
        <v>40</v>
      </c>
      <c r="E4" s="60"/>
      <c r="F4" s="61"/>
    </row>
    <row r="5" spans="1:6" ht="75">
      <c r="A5" s="58" t="s">
        <v>152</v>
      </c>
      <c r="B5" s="58" t="s">
        <v>144</v>
      </c>
      <c r="C5" s="62" t="s">
        <v>220</v>
      </c>
      <c r="D5" s="58" t="s">
        <v>40</v>
      </c>
      <c r="E5" s="60"/>
      <c r="F5" s="61"/>
    </row>
    <row r="6" spans="1:6" ht="60">
      <c r="A6" s="58" t="s">
        <v>151</v>
      </c>
      <c r="B6" s="58" t="s">
        <v>144</v>
      </c>
      <c r="C6" s="62" t="s">
        <v>199</v>
      </c>
      <c r="D6" s="58" t="s">
        <v>41</v>
      </c>
      <c r="E6" s="60"/>
      <c r="F6" s="61"/>
    </row>
    <row r="7" spans="1:5" ht="60">
      <c r="A7" s="58" t="s">
        <v>143</v>
      </c>
      <c r="B7" s="58" t="s">
        <v>144</v>
      </c>
      <c r="C7" s="63" t="s">
        <v>200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155</v>
      </c>
      <c r="B9" s="58" t="s">
        <v>145</v>
      </c>
      <c r="C9" s="63" t="s">
        <v>235</v>
      </c>
      <c r="D9" s="58" t="s">
        <v>40</v>
      </c>
      <c r="E9" s="64"/>
    </row>
    <row r="10" spans="1:5" ht="60">
      <c r="A10" s="58" t="s">
        <v>33</v>
      </c>
      <c r="B10" s="58" t="s">
        <v>145</v>
      </c>
      <c r="C10" s="63" t="s">
        <v>39</v>
      </c>
      <c r="D10" s="58" t="s">
        <v>41</v>
      </c>
      <c r="E10" s="64"/>
    </row>
    <row r="11" spans="1:5" ht="45.75" customHeight="1">
      <c r="A11" s="58" t="s">
        <v>153</v>
      </c>
      <c r="B11" s="58" t="s">
        <v>145</v>
      </c>
      <c r="C11" s="63" t="s">
        <v>236</v>
      </c>
      <c r="D11" s="58" t="s">
        <v>41</v>
      </c>
      <c r="E11" s="64"/>
    </row>
    <row r="12" spans="1:5" ht="129" customHeight="1">
      <c r="A12" s="58" t="s">
        <v>154</v>
      </c>
      <c r="B12" s="58" t="s">
        <v>145</v>
      </c>
      <c r="C12" s="63" t="s">
        <v>252</v>
      </c>
      <c r="D12" s="58" t="s">
        <v>237</v>
      </c>
      <c r="E12" s="64"/>
    </row>
    <row r="13" spans="1:5" ht="120">
      <c r="A13" s="58" t="s">
        <v>34</v>
      </c>
      <c r="B13" s="58" t="s">
        <v>145</v>
      </c>
      <c r="C13" s="65" t="s">
        <v>223</v>
      </c>
      <c r="D13" s="58" t="s">
        <v>40</v>
      </c>
      <c r="E13" s="64"/>
    </row>
    <row r="14" spans="1:5" ht="45">
      <c r="A14" s="58" t="s">
        <v>156</v>
      </c>
      <c r="B14" s="58" t="s">
        <v>145</v>
      </c>
      <c r="C14" s="65" t="s">
        <v>224</v>
      </c>
      <c r="D14" s="58" t="s">
        <v>41</v>
      </c>
      <c r="E14" s="64"/>
    </row>
    <row r="15" spans="1:6" ht="105">
      <c r="A15" s="58" t="s">
        <v>157</v>
      </c>
      <c r="B15" s="58" t="s">
        <v>145</v>
      </c>
      <c r="C15" s="62" t="s">
        <v>221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144</v>
      </c>
      <c r="C17" s="62" t="s">
        <v>238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144</v>
      </c>
      <c r="C18" s="62" t="s">
        <v>215</v>
      </c>
      <c r="D18" s="58" t="s">
        <v>41</v>
      </c>
      <c r="E18" s="60"/>
      <c r="F18" s="61"/>
    </row>
    <row r="19" spans="1:6" ht="60">
      <c r="A19" s="58" t="s">
        <v>158</v>
      </c>
      <c r="B19" s="58" t="s">
        <v>145</v>
      </c>
      <c r="C19" s="62" t="s">
        <v>225</v>
      </c>
      <c r="D19" s="58" t="s">
        <v>40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D26" sqref="D26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146</v>
      </c>
      <c r="C1" s="155" t="s">
        <v>46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161</v>
      </c>
      <c r="B4" s="70" t="s">
        <v>201</v>
      </c>
      <c r="C4" s="71">
        <v>1</v>
      </c>
    </row>
    <row r="5" spans="1:3" ht="24">
      <c r="A5" s="72" t="s">
        <v>160</v>
      </c>
      <c r="B5" s="72" t="s">
        <v>159</v>
      </c>
      <c r="C5" s="73">
        <v>0</v>
      </c>
    </row>
    <row r="6" spans="1:3" ht="48">
      <c r="A6" s="72" t="s">
        <v>162</v>
      </c>
      <c r="B6" s="72" t="s">
        <v>216</v>
      </c>
      <c r="C6" s="73" t="s">
        <v>194</v>
      </c>
    </row>
    <row r="7" spans="1:3" ht="60">
      <c r="A7" s="72" t="s">
        <v>163</v>
      </c>
      <c r="B7" s="72" t="s">
        <v>202</v>
      </c>
      <c r="C7" s="73" t="s">
        <v>194</v>
      </c>
    </row>
    <row r="8" spans="1:3" ht="12">
      <c r="A8" s="72" t="s">
        <v>164</v>
      </c>
      <c r="B8" s="72" t="s">
        <v>239</v>
      </c>
      <c r="C8" s="73">
        <v>0</v>
      </c>
    </row>
    <row r="9" spans="1:3" ht="36">
      <c r="A9" s="74" t="s">
        <v>165</v>
      </c>
      <c r="B9" s="74" t="s">
        <v>166</v>
      </c>
      <c r="C9" s="75">
        <v>0</v>
      </c>
    </row>
    <row r="10" spans="1:3" ht="36">
      <c r="A10" s="76" t="s">
        <v>167</v>
      </c>
      <c r="B10" s="76" t="s">
        <v>203</v>
      </c>
      <c r="C10" s="77">
        <v>0</v>
      </c>
    </row>
    <row r="11" spans="1:3" ht="36.75" thickBot="1">
      <c r="A11" s="76" t="s">
        <v>113</v>
      </c>
      <c r="B11" s="76" t="s">
        <v>168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0.16666666666666666</v>
      </c>
    </row>
    <row r="13" spans="1:3" ht="12.75" thickBot="1">
      <c r="A13" s="79" t="s">
        <v>9</v>
      </c>
      <c r="B13" s="80"/>
      <c r="C13" s="69"/>
    </row>
    <row r="14" spans="1:3" ht="72">
      <c r="A14" s="72" t="s">
        <v>169</v>
      </c>
      <c r="B14" s="72" t="s">
        <v>226</v>
      </c>
      <c r="C14" s="73">
        <v>0.5</v>
      </c>
    </row>
    <row r="15" spans="1:3" ht="24">
      <c r="A15" s="72" t="s">
        <v>170</v>
      </c>
      <c r="B15" s="72" t="s">
        <v>175</v>
      </c>
      <c r="C15" s="73">
        <v>0</v>
      </c>
    </row>
    <row r="16" spans="1:3" ht="36">
      <c r="A16" s="72" t="s">
        <v>171</v>
      </c>
      <c r="B16" s="72" t="s">
        <v>147</v>
      </c>
      <c r="C16" s="73">
        <v>1</v>
      </c>
    </row>
    <row r="17" spans="1:3" ht="36">
      <c r="A17" s="72" t="s">
        <v>172</v>
      </c>
      <c r="B17" s="72" t="s">
        <v>176</v>
      </c>
      <c r="C17" s="73">
        <v>0</v>
      </c>
    </row>
    <row r="18" spans="1:3" ht="36">
      <c r="A18" s="72" t="s">
        <v>173</v>
      </c>
      <c r="B18" s="72" t="s">
        <v>204</v>
      </c>
      <c r="C18" s="73" t="s">
        <v>194</v>
      </c>
    </row>
    <row r="19" spans="1:3" ht="36.75" thickBot="1">
      <c r="A19" s="81" t="s">
        <v>174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111</v>
      </c>
      <c r="B21" s="83"/>
      <c r="C21" s="69"/>
    </row>
    <row r="22" spans="1:3" ht="48">
      <c r="A22" s="84" t="s">
        <v>112</v>
      </c>
      <c r="B22" s="72" t="s">
        <v>240</v>
      </c>
      <c r="C22" s="73">
        <v>0</v>
      </c>
    </row>
    <row r="23" spans="1:3" ht="36">
      <c r="A23" s="85" t="s">
        <v>110</v>
      </c>
      <c r="B23" s="72" t="s">
        <v>205</v>
      </c>
      <c r="C23" s="73">
        <v>0</v>
      </c>
    </row>
    <row r="24" spans="1:3" ht="48">
      <c r="A24" s="85" t="s">
        <v>108</v>
      </c>
      <c r="B24" s="72" t="s">
        <v>227</v>
      </c>
      <c r="C24" s="73">
        <v>0</v>
      </c>
    </row>
    <row r="25" spans="1:3" ht="12.75" thickBot="1">
      <c r="A25" s="84" t="s">
        <v>109</v>
      </c>
      <c r="B25" s="81" t="s">
        <v>241</v>
      </c>
      <c r="C25" s="82" t="s">
        <v>194</v>
      </c>
    </row>
    <row r="26" spans="1:3" ht="12.75" thickBot="1">
      <c r="A26" s="151" t="s">
        <v>19</v>
      </c>
      <c r="B26" s="152"/>
      <c r="C26" s="86">
        <f>SUM(C22:C25)/COUNT(C22:C25)</f>
        <v>0</v>
      </c>
    </row>
    <row r="27" spans="1:3" ht="12.75" thickBot="1">
      <c r="A27" s="153" t="s">
        <v>46</v>
      </c>
      <c r="B27" s="154"/>
      <c r="C27" s="87">
        <f>SUM(C12+C20+C26)</f>
        <v>0.6666666666666666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E22" sqref="E22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146</v>
      </c>
      <c r="C1" s="88" t="s">
        <v>46</v>
      </c>
    </row>
    <row r="2" spans="1:3" ht="12.75" thickBot="1">
      <c r="A2" s="91" t="s">
        <v>107</v>
      </c>
      <c r="B2" s="91"/>
      <c r="C2" s="92"/>
    </row>
    <row r="3" spans="1:3" ht="24">
      <c r="A3" s="101" t="s">
        <v>177</v>
      </c>
      <c r="B3" s="101" t="s">
        <v>242</v>
      </c>
      <c r="C3" s="71">
        <v>0</v>
      </c>
    </row>
    <row r="4" spans="1:3" ht="48">
      <c r="A4" s="97" t="s">
        <v>178</v>
      </c>
      <c r="B4" s="97" t="s">
        <v>228</v>
      </c>
      <c r="C4" s="73" t="s">
        <v>194</v>
      </c>
    </row>
    <row r="5" spans="1:3" ht="48.75" thickBot="1">
      <c r="A5" s="99" t="s">
        <v>179</v>
      </c>
      <c r="B5" s="99" t="s">
        <v>229</v>
      </c>
      <c r="C5" s="73">
        <v>0</v>
      </c>
    </row>
    <row r="6" spans="1:3" ht="13.5" customHeight="1" thickBot="1">
      <c r="A6" s="153" t="s">
        <v>19</v>
      </c>
      <c r="B6" s="154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120</v>
      </c>
      <c r="B8" s="93" t="s">
        <v>230</v>
      </c>
      <c r="C8" s="96">
        <v>1</v>
      </c>
    </row>
    <row r="9" spans="1:3" ht="36.75" customHeight="1">
      <c r="A9" s="97" t="s">
        <v>115</v>
      </c>
      <c r="B9" s="97" t="s">
        <v>114</v>
      </c>
      <c r="C9" s="75">
        <v>1</v>
      </c>
    </row>
    <row r="10" spans="1:3" ht="36">
      <c r="A10" s="97" t="s">
        <v>116</v>
      </c>
      <c r="B10" s="97" t="s">
        <v>243</v>
      </c>
      <c r="C10" s="96">
        <v>0</v>
      </c>
    </row>
    <row r="11" spans="1:3" ht="36">
      <c r="A11" s="97" t="s">
        <v>117</v>
      </c>
      <c r="B11" s="97" t="s">
        <v>244</v>
      </c>
      <c r="C11" s="96">
        <v>0</v>
      </c>
    </row>
    <row r="12" spans="1:3" ht="36">
      <c r="A12" s="97" t="s">
        <v>118</v>
      </c>
      <c r="B12" s="97" t="s">
        <v>231</v>
      </c>
      <c r="C12" s="96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119</v>
      </c>
      <c r="B14" s="97" t="s">
        <v>181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122</v>
      </c>
      <c r="B17" s="98" t="s">
        <v>222</v>
      </c>
      <c r="C17" s="82">
        <v>0</v>
      </c>
    </row>
    <row r="18" spans="1:3" ht="27.75" customHeight="1">
      <c r="A18" s="97" t="s">
        <v>124</v>
      </c>
      <c r="B18" s="97" t="s">
        <v>123</v>
      </c>
      <c r="C18" s="82">
        <v>1</v>
      </c>
    </row>
    <row r="19" spans="1:3" ht="24">
      <c r="A19" s="97" t="s">
        <v>125</v>
      </c>
      <c r="B19" s="97" t="s">
        <v>245</v>
      </c>
      <c r="C19" s="82">
        <v>1</v>
      </c>
    </row>
    <row r="20" spans="1:3" ht="41.25" customHeight="1">
      <c r="A20" s="97" t="s">
        <v>126</v>
      </c>
      <c r="B20" s="97" t="s">
        <v>195</v>
      </c>
      <c r="C20" s="82">
        <v>1</v>
      </c>
    </row>
    <row r="21" spans="1:3" ht="12">
      <c r="A21" s="97" t="s">
        <v>127</v>
      </c>
      <c r="B21" s="97" t="s">
        <v>148</v>
      </c>
      <c r="C21" s="82">
        <v>1</v>
      </c>
    </row>
    <row r="22" spans="1:3" ht="24.75" thickBot="1">
      <c r="A22" s="99" t="s">
        <v>7</v>
      </c>
      <c r="B22" s="99" t="s">
        <v>246</v>
      </c>
      <c r="C22" s="82">
        <v>0</v>
      </c>
    </row>
    <row r="23" spans="1:3" ht="12.75" thickBot="1">
      <c r="A23" s="157" t="s">
        <v>19</v>
      </c>
      <c r="B23" s="157"/>
      <c r="C23" s="78">
        <f>SUM(C17:C22)/COUNT(C17:C22)</f>
        <v>0.6666666666666666</v>
      </c>
    </row>
    <row r="24" spans="1:3" s="89" customFormat="1" ht="13.5" customHeight="1" thickBot="1">
      <c r="A24" s="153" t="s">
        <v>46</v>
      </c>
      <c r="B24" s="154"/>
      <c r="C24" s="87">
        <f>SUM(C6+C15+C23)</f>
        <v>1.1666666666666665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6">
      <selection activeCell="C23" sqref="C23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146</v>
      </c>
      <c r="C1" s="33" t="s">
        <v>46</v>
      </c>
    </row>
    <row r="2" spans="1:3" ht="12" thickBot="1">
      <c r="A2" s="3" t="s">
        <v>10</v>
      </c>
      <c r="B2" s="4"/>
      <c r="C2" s="32"/>
    </row>
    <row r="3" spans="1:3" ht="22.5">
      <c r="A3" s="39" t="s">
        <v>130</v>
      </c>
      <c r="B3" s="39" t="s">
        <v>128</v>
      </c>
      <c r="C3" s="40">
        <v>0</v>
      </c>
    </row>
    <row r="4" spans="1:3" ht="11.25">
      <c r="A4" s="41" t="s">
        <v>131</v>
      </c>
      <c r="B4" s="41" t="s">
        <v>206</v>
      </c>
      <c r="C4" s="20">
        <v>0</v>
      </c>
    </row>
    <row r="5" spans="1:3" ht="45">
      <c r="A5" s="41" t="s">
        <v>132</v>
      </c>
      <c r="B5" s="41" t="s">
        <v>182</v>
      </c>
      <c r="C5" s="20">
        <v>0</v>
      </c>
    </row>
    <row r="6" spans="1:3" ht="23.25" thickBot="1">
      <c r="A6" s="42" t="s">
        <v>133</v>
      </c>
      <c r="B6" s="42" t="s">
        <v>183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184</v>
      </c>
      <c r="B9" s="39" t="s">
        <v>207</v>
      </c>
      <c r="C9" s="40">
        <v>0</v>
      </c>
    </row>
    <row r="10" spans="1:3" ht="22.5">
      <c r="A10" s="41" t="s">
        <v>129</v>
      </c>
      <c r="B10" s="41" t="s">
        <v>196</v>
      </c>
      <c r="C10" s="20">
        <v>1</v>
      </c>
    </row>
    <row r="11" spans="1:3" ht="11.25">
      <c r="A11" s="41" t="s">
        <v>185</v>
      </c>
      <c r="B11" s="41" t="s">
        <v>114</v>
      </c>
      <c r="C11" s="20">
        <v>1</v>
      </c>
    </row>
    <row r="12" spans="1:3" ht="11.25">
      <c r="A12" s="41" t="s">
        <v>134</v>
      </c>
      <c r="B12" s="41" t="s">
        <v>247</v>
      </c>
      <c r="C12" s="20">
        <v>1</v>
      </c>
    </row>
    <row r="13" spans="1:3" ht="12" thickBot="1">
      <c r="A13" s="41" t="s">
        <v>135</v>
      </c>
      <c r="B13" s="41" t="s">
        <v>186</v>
      </c>
      <c r="C13" s="20" t="s">
        <v>194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208</v>
      </c>
      <c r="B16" s="37" t="s">
        <v>141</v>
      </c>
      <c r="C16" s="18">
        <v>0</v>
      </c>
    </row>
    <row r="17" spans="1:3" ht="22.5">
      <c r="A17" s="36" t="s">
        <v>140</v>
      </c>
      <c r="B17" s="46" t="s">
        <v>187</v>
      </c>
      <c r="C17" s="19">
        <v>0</v>
      </c>
    </row>
    <row r="18" spans="1:3" ht="22.5">
      <c r="A18" s="43" t="s">
        <v>138</v>
      </c>
      <c r="B18" s="46" t="s">
        <v>139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46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149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0.16666666666666666</v>
      </c>
      <c r="C4" s="30" t="s">
        <v>106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180</v>
      </c>
      <c r="D5" s="27"/>
    </row>
    <row r="6" spans="1:4" ht="11.25">
      <c r="A6" s="25" t="s">
        <v>18</v>
      </c>
      <c r="B6" s="26">
        <f>'V. Personas '!C26</f>
        <v>0</v>
      </c>
      <c r="C6" s="30" t="s">
        <v>180</v>
      </c>
      <c r="D6" s="27"/>
    </row>
    <row r="7" spans="1:4" ht="37.5" customHeight="1">
      <c r="A7" s="24" t="s">
        <v>19</v>
      </c>
      <c r="B7" s="112">
        <f>SUM(B4:B6)</f>
        <v>0.6666666666666666</v>
      </c>
      <c r="C7" s="100" t="str">
        <f>VLOOKUP(B7,A174:B204,2)</f>
        <v>BAJA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121</v>
      </c>
      <c r="B9" s="26">
        <f>'V. Recursos'!C6</f>
        <v>0</v>
      </c>
      <c r="C9" s="30" t="s">
        <v>106</v>
      </c>
      <c r="D9" s="29"/>
      <c r="G9" s="1" t="s">
        <v>209</v>
      </c>
    </row>
    <row r="10" spans="1:4" ht="11.25">
      <c r="A10" s="25" t="s">
        <v>21</v>
      </c>
      <c r="B10" s="26">
        <f>'V. Recursos'!C15</f>
        <v>0.5</v>
      </c>
      <c r="C10" s="30" t="s">
        <v>180</v>
      </c>
      <c r="D10" s="29"/>
    </row>
    <row r="11" spans="1:4" ht="11.25">
      <c r="A11" s="25" t="s">
        <v>22</v>
      </c>
      <c r="B11" s="26">
        <f>'V. Recursos'!C23</f>
        <v>0.6666666666666666</v>
      </c>
      <c r="C11" s="30" t="s">
        <v>105</v>
      </c>
      <c r="D11" s="29"/>
    </row>
    <row r="12" spans="1:4" ht="37.5" customHeight="1">
      <c r="A12" s="24" t="s">
        <v>19</v>
      </c>
      <c r="B12" s="112">
        <f>SUM(B9:B11)</f>
        <v>1.1666666666666665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106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180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106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197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70</v>
      </c>
      <c r="C174" s="109" t="s">
        <v>69</v>
      </c>
    </row>
    <row r="175" spans="1:3" ht="13.5" thickBot="1">
      <c r="A175" s="107">
        <v>0.1</v>
      </c>
      <c r="B175" s="108" t="s">
        <v>70</v>
      </c>
      <c r="C175" s="109" t="s">
        <v>69</v>
      </c>
    </row>
    <row r="176" spans="1:3" ht="13.5" thickBot="1">
      <c r="A176" s="107">
        <v>0.2</v>
      </c>
      <c r="B176" s="108" t="s">
        <v>70</v>
      </c>
      <c r="C176" s="109" t="s">
        <v>69</v>
      </c>
    </row>
    <row r="177" spans="1:3" ht="13.5" thickBot="1">
      <c r="A177" s="107">
        <v>0.3</v>
      </c>
      <c r="B177" s="108" t="s">
        <v>70</v>
      </c>
      <c r="C177" s="109" t="s">
        <v>69</v>
      </c>
    </row>
    <row r="178" spans="1:3" ht="13.5" thickBot="1">
      <c r="A178" s="107">
        <v>0.4</v>
      </c>
      <c r="B178" s="108" t="s">
        <v>70</v>
      </c>
      <c r="C178" s="109" t="s">
        <v>69</v>
      </c>
    </row>
    <row r="179" spans="1:3" ht="13.5" thickBot="1">
      <c r="A179" s="107">
        <v>0.5</v>
      </c>
      <c r="B179" s="108" t="s">
        <v>70</v>
      </c>
      <c r="C179" s="109" t="s">
        <v>69</v>
      </c>
    </row>
    <row r="180" spans="1:3" ht="13.5" thickBot="1">
      <c r="A180" s="107">
        <v>0.6</v>
      </c>
      <c r="B180" s="108" t="s">
        <v>70</v>
      </c>
      <c r="C180" s="109" t="s">
        <v>69</v>
      </c>
    </row>
    <row r="181" spans="1:3" ht="13.5" thickBot="1">
      <c r="A181" s="107">
        <v>0.7</v>
      </c>
      <c r="B181" s="108" t="s">
        <v>70</v>
      </c>
      <c r="C181" s="109" t="s">
        <v>69</v>
      </c>
    </row>
    <row r="182" spans="1:3" ht="13.5" thickBot="1">
      <c r="A182" s="107">
        <v>0.8</v>
      </c>
      <c r="B182" s="108" t="s">
        <v>70</v>
      </c>
      <c r="C182" s="109" t="s">
        <v>69</v>
      </c>
    </row>
    <row r="183" spans="1:3" ht="13.5" thickBot="1">
      <c r="A183" s="107">
        <v>0.9</v>
      </c>
      <c r="B183" s="108" t="s">
        <v>70</v>
      </c>
      <c r="C183" s="109" t="s">
        <v>69</v>
      </c>
    </row>
    <row r="184" spans="1:3" ht="13.5" thickBot="1">
      <c r="A184" s="107">
        <v>1</v>
      </c>
      <c r="B184" s="108" t="s">
        <v>70</v>
      </c>
      <c r="C184" s="109" t="s">
        <v>69</v>
      </c>
    </row>
    <row r="185" spans="1:3" ht="13.5" thickBot="1">
      <c r="A185" s="107">
        <v>1.1</v>
      </c>
      <c r="B185" s="108" t="s">
        <v>67</v>
      </c>
      <c r="C185" s="110" t="s">
        <v>92</v>
      </c>
    </row>
    <row r="186" spans="1:3" ht="13.5" thickBot="1">
      <c r="A186" s="107">
        <v>1.2</v>
      </c>
      <c r="B186" s="108" t="s">
        <v>67</v>
      </c>
      <c r="C186" s="110" t="s">
        <v>92</v>
      </c>
    </row>
    <row r="187" spans="1:3" ht="13.5" thickBot="1">
      <c r="A187" s="107">
        <v>1.3</v>
      </c>
      <c r="B187" s="108" t="s">
        <v>67</v>
      </c>
      <c r="C187" s="110" t="s">
        <v>92</v>
      </c>
    </row>
    <row r="188" spans="1:3" ht="13.5" thickBot="1">
      <c r="A188" s="107">
        <v>1.4</v>
      </c>
      <c r="B188" s="108" t="s">
        <v>67</v>
      </c>
      <c r="C188" s="110" t="s">
        <v>92</v>
      </c>
    </row>
    <row r="189" spans="1:3" ht="13.5" thickBot="1">
      <c r="A189" s="107">
        <v>1.5</v>
      </c>
      <c r="B189" s="108" t="s">
        <v>67</v>
      </c>
      <c r="C189" s="110" t="s">
        <v>92</v>
      </c>
    </row>
    <row r="190" spans="1:3" ht="13.5" thickBot="1">
      <c r="A190" s="107">
        <v>1.6</v>
      </c>
      <c r="B190" s="108" t="s">
        <v>67</v>
      </c>
      <c r="C190" s="110" t="s">
        <v>92</v>
      </c>
    </row>
    <row r="191" spans="1:3" ht="13.5" thickBot="1">
      <c r="A191" s="107">
        <v>1.7</v>
      </c>
      <c r="B191" s="108" t="s">
        <v>67</v>
      </c>
      <c r="C191" s="110" t="s">
        <v>92</v>
      </c>
    </row>
    <row r="192" spans="1:3" ht="13.5" thickBot="1">
      <c r="A192" s="107">
        <v>1.8</v>
      </c>
      <c r="B192" s="108" t="s">
        <v>67</v>
      </c>
      <c r="C192" s="110" t="s">
        <v>92</v>
      </c>
    </row>
    <row r="193" spans="1:3" ht="13.5" thickBot="1">
      <c r="A193" s="107">
        <v>1.9</v>
      </c>
      <c r="B193" s="108" t="s">
        <v>67</v>
      </c>
      <c r="C193" s="110" t="s">
        <v>92</v>
      </c>
    </row>
    <row r="194" spans="1:3" ht="13.5" thickBot="1">
      <c r="A194" s="107">
        <v>2</v>
      </c>
      <c r="B194" s="108" t="s">
        <v>67</v>
      </c>
      <c r="C194" s="110" t="s">
        <v>92</v>
      </c>
    </row>
    <row r="195" spans="1:3" ht="13.5" thickBot="1">
      <c r="A195" s="107">
        <v>2.1</v>
      </c>
      <c r="B195" s="108" t="s">
        <v>198</v>
      </c>
      <c r="C195" s="111" t="s">
        <v>63</v>
      </c>
    </row>
    <row r="196" spans="1:3" ht="13.5" thickBot="1">
      <c r="A196" s="107">
        <v>2.2</v>
      </c>
      <c r="B196" s="108" t="s">
        <v>198</v>
      </c>
      <c r="C196" s="111" t="s">
        <v>63</v>
      </c>
    </row>
    <row r="197" spans="1:3" ht="13.5" thickBot="1">
      <c r="A197" s="107">
        <v>2.3</v>
      </c>
      <c r="B197" s="108" t="s">
        <v>198</v>
      </c>
      <c r="C197" s="111" t="s">
        <v>63</v>
      </c>
    </row>
    <row r="198" spans="1:3" ht="13.5" thickBot="1">
      <c r="A198" s="107">
        <v>2.4</v>
      </c>
      <c r="B198" s="108" t="s">
        <v>198</v>
      </c>
      <c r="C198" s="111" t="s">
        <v>63</v>
      </c>
    </row>
    <row r="199" spans="1:3" ht="13.5" thickBot="1">
      <c r="A199" s="107">
        <v>2.5</v>
      </c>
      <c r="B199" s="108" t="s">
        <v>198</v>
      </c>
      <c r="C199" s="111" t="s">
        <v>63</v>
      </c>
    </row>
    <row r="200" spans="1:3" ht="13.5" thickBot="1">
      <c r="A200" s="107">
        <v>2.6</v>
      </c>
      <c r="B200" s="108" t="s">
        <v>198</v>
      </c>
      <c r="C200" s="111" t="s">
        <v>63</v>
      </c>
    </row>
    <row r="201" spans="1:3" ht="13.5" thickBot="1">
      <c r="A201" s="107">
        <v>2.7</v>
      </c>
      <c r="B201" s="108" t="s">
        <v>198</v>
      </c>
      <c r="C201" s="111" t="s">
        <v>63</v>
      </c>
    </row>
    <row r="202" spans="1:3" ht="13.5" thickBot="1">
      <c r="A202" s="107">
        <v>2.8</v>
      </c>
      <c r="B202" s="108" t="s">
        <v>198</v>
      </c>
      <c r="C202" s="111" t="s">
        <v>63</v>
      </c>
    </row>
    <row r="203" spans="1:3" ht="13.5" thickBot="1">
      <c r="A203" s="107">
        <v>2.9</v>
      </c>
      <c r="B203" s="108" t="s">
        <v>198</v>
      </c>
      <c r="C203" s="111" t="s">
        <v>63</v>
      </c>
    </row>
    <row r="204" spans="1:3" ht="13.5" thickBot="1">
      <c r="A204" s="107">
        <v>3</v>
      </c>
      <c r="B204" s="108" t="s">
        <v>198</v>
      </c>
      <c r="C204" s="111" t="s">
        <v>63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zoomScalePageLayoutView="0" workbookViewId="0" topLeftCell="A9">
      <selection activeCell="L9" sqref="L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188</v>
      </c>
    </row>
    <row r="2" spans="1:4" ht="135">
      <c r="A2" s="47" t="s">
        <v>30</v>
      </c>
      <c r="B2" s="48"/>
      <c r="C2" s="49" t="s">
        <v>189</v>
      </c>
      <c r="D2" s="102" t="s">
        <v>190</v>
      </c>
    </row>
    <row r="3" spans="1:4" ht="93.75" customHeight="1">
      <c r="A3" s="50" t="s">
        <v>152</v>
      </c>
      <c r="B3" s="51"/>
      <c r="C3" s="52" t="s">
        <v>189</v>
      </c>
      <c r="D3" s="103" t="s">
        <v>210</v>
      </c>
    </row>
    <row r="4" spans="1:4" ht="93.75" customHeight="1">
      <c r="A4" s="50" t="s">
        <v>151</v>
      </c>
      <c r="B4" s="51"/>
      <c r="C4" s="52" t="s">
        <v>189</v>
      </c>
      <c r="D4" s="103" t="s">
        <v>211</v>
      </c>
    </row>
    <row r="5" spans="1:4" ht="84.75" customHeight="1">
      <c r="A5" s="50" t="s">
        <v>150</v>
      </c>
      <c r="B5" s="51"/>
      <c r="C5" s="52" t="s">
        <v>189</v>
      </c>
      <c r="D5" s="103" t="s">
        <v>212</v>
      </c>
    </row>
    <row r="6" spans="1:4" ht="135">
      <c r="A6" s="50" t="s">
        <v>191</v>
      </c>
      <c r="B6" s="51"/>
      <c r="C6" s="52" t="s">
        <v>189</v>
      </c>
      <c r="D6" s="103" t="s">
        <v>213</v>
      </c>
    </row>
    <row r="7" spans="1:4" ht="93.75" customHeight="1">
      <c r="A7" s="50" t="s">
        <v>33</v>
      </c>
      <c r="B7" s="51"/>
      <c r="C7" s="52" t="s">
        <v>189</v>
      </c>
      <c r="D7" s="103" t="s">
        <v>248</v>
      </c>
    </row>
    <row r="8" spans="1:4" ht="85.5" customHeight="1">
      <c r="A8" s="50" t="s">
        <v>153</v>
      </c>
      <c r="B8" s="51"/>
      <c r="C8" s="52" t="s">
        <v>189</v>
      </c>
      <c r="D8" s="103" t="s">
        <v>217</v>
      </c>
    </row>
    <row r="9" spans="1:4" ht="295.5" customHeight="1">
      <c r="A9" s="50" t="s">
        <v>232</v>
      </c>
      <c r="B9" s="51"/>
      <c r="C9" s="52" t="s">
        <v>233</v>
      </c>
      <c r="D9" s="103" t="s">
        <v>251</v>
      </c>
    </row>
    <row r="10" spans="1:4" ht="133.5" customHeight="1">
      <c r="A10" s="50" t="s">
        <v>34</v>
      </c>
      <c r="B10" s="51"/>
      <c r="C10" s="52" t="s">
        <v>233</v>
      </c>
      <c r="D10" s="103" t="s">
        <v>218</v>
      </c>
    </row>
    <row r="11" spans="1:4" ht="112.5">
      <c r="A11" s="50" t="s">
        <v>156</v>
      </c>
      <c r="B11" s="51"/>
      <c r="C11" s="52" t="s">
        <v>189</v>
      </c>
      <c r="D11" s="103" t="s">
        <v>214</v>
      </c>
    </row>
    <row r="12" spans="1:4" ht="111" customHeight="1">
      <c r="A12" s="50" t="s">
        <v>157</v>
      </c>
      <c r="B12" s="51"/>
      <c r="C12" s="52" t="s">
        <v>45</v>
      </c>
      <c r="D12" s="103" t="s">
        <v>249</v>
      </c>
    </row>
    <row r="13" spans="1:4" ht="93.75" customHeight="1">
      <c r="A13" s="50" t="s">
        <v>36</v>
      </c>
      <c r="B13" s="51"/>
      <c r="C13" s="52" t="s">
        <v>189</v>
      </c>
      <c r="D13" s="103" t="s">
        <v>192</v>
      </c>
    </row>
    <row r="14" spans="1:4" ht="93.75" customHeight="1">
      <c r="A14" s="50" t="s">
        <v>37</v>
      </c>
      <c r="B14" s="51"/>
      <c r="C14" s="52" t="s">
        <v>189</v>
      </c>
      <c r="D14" s="103" t="s">
        <v>193</v>
      </c>
    </row>
    <row r="15" spans="1:4" ht="93.75" customHeight="1" thickBot="1">
      <c r="A15" s="53" t="s">
        <v>158</v>
      </c>
      <c r="B15" s="54"/>
      <c r="C15" s="55" t="s">
        <v>189</v>
      </c>
      <c r="D15" s="104" t="s">
        <v>250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C1">
      <selection activeCell="O16" sqref="O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2020-12-11T16:26:46Z</dcterms:modified>
  <cp:category/>
  <cp:version/>
  <cp:contentType/>
  <cp:contentStatus/>
</cp:coreProperties>
</file>